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SSEM\Desktop\"/>
    </mc:Choice>
  </mc:AlternateContent>
  <bookViews>
    <workbookView xWindow="-120" yWindow="-120" windowWidth="20730" windowHeight="11160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65" i="1" l="1"/>
  <c r="AE12" i="1" l="1"/>
  <c r="AE98" i="1" l="1"/>
  <c r="AE39" i="1" l="1"/>
  <c r="AE34" i="1"/>
  <c r="AE62" i="1"/>
  <c r="AC53" i="1"/>
  <c r="Y53" i="1"/>
  <c r="U53" i="1"/>
  <c r="S53" i="1"/>
  <c r="AE52" i="1"/>
  <c r="AE53" i="1" l="1"/>
  <c r="AE119" i="1"/>
  <c r="AE118" i="1"/>
  <c r="AE117" i="1"/>
  <c r="AE116" i="1"/>
  <c r="AE115" i="1"/>
  <c r="AE114" i="1"/>
  <c r="AE113" i="1"/>
  <c r="AE112" i="1"/>
  <c r="AE111" i="1"/>
  <c r="AE110" i="1"/>
  <c r="AE109" i="1"/>
  <c r="AC120" i="1"/>
  <c r="Y120" i="1"/>
  <c r="U120" i="1"/>
  <c r="S120" i="1"/>
  <c r="AC90" i="1"/>
  <c r="Y90" i="1"/>
  <c r="U90" i="1"/>
  <c r="AE89" i="1"/>
  <c r="AE88" i="1"/>
  <c r="AE87" i="1"/>
  <c r="AE86" i="1"/>
  <c r="AC79" i="1"/>
  <c r="Y79" i="1"/>
  <c r="AE78" i="1"/>
  <c r="AE77" i="1"/>
  <c r="AC70" i="1"/>
  <c r="Y70" i="1"/>
  <c r="U70" i="1"/>
  <c r="S70" i="1"/>
  <c r="AE61" i="1"/>
  <c r="AE120" i="1" l="1"/>
  <c r="AE79" i="1"/>
  <c r="AE90" i="1"/>
  <c r="U79" i="1"/>
  <c r="AE108" i="1" l="1"/>
  <c r="U27" i="1" l="1"/>
  <c r="S27" i="1"/>
  <c r="AE69" i="1"/>
  <c r="AE68" i="1"/>
  <c r="AE67" i="1"/>
  <c r="AE66" i="1"/>
  <c r="AC102" i="1"/>
  <c r="Y102" i="1"/>
  <c r="U102" i="1"/>
  <c r="AE101" i="1"/>
  <c r="AE100" i="1"/>
  <c r="AE99" i="1"/>
  <c r="AE97" i="1"/>
  <c r="AE51" i="1"/>
  <c r="AE50" i="1"/>
  <c r="AC42" i="1"/>
  <c r="S42" i="1"/>
  <c r="Y42" i="1"/>
  <c r="U42" i="1"/>
  <c r="AE41" i="1"/>
  <c r="AE38" i="1"/>
  <c r="AE40" i="1"/>
  <c r="AE36" i="1"/>
  <c r="AE37" i="1"/>
  <c r="AE13" i="1"/>
  <c r="AE14" i="1"/>
  <c r="AE15" i="1"/>
  <c r="AE42" i="1" l="1"/>
  <c r="AE102" i="1"/>
  <c r="AE63" i="1"/>
  <c r="AE60" i="1"/>
  <c r="AE49" i="1"/>
  <c r="AE35" i="1"/>
  <c r="AE70" i="1" l="1"/>
  <c r="AE17" i="1"/>
  <c r="AC130" i="1" l="1"/>
  <c r="Y130" i="1"/>
  <c r="U130" i="1"/>
  <c r="U131" i="1" s="1"/>
  <c r="AE127" i="1"/>
  <c r="AE128" i="1"/>
  <c r="AE129" i="1"/>
  <c r="AE126" i="1"/>
  <c r="AE130" i="1" l="1"/>
  <c r="AC27" i="1"/>
  <c r="AC131" i="1" s="1"/>
  <c r="AE26" i="1"/>
  <c r="Y27" i="1"/>
  <c r="Y131" i="1" s="1"/>
  <c r="AE25" i="1"/>
  <c r="AE24" i="1"/>
  <c r="AE23" i="1"/>
  <c r="AE21" i="1"/>
  <c r="AE20" i="1"/>
  <c r="AE19" i="1"/>
  <c r="AE18" i="1"/>
  <c r="AE27" i="1" l="1"/>
  <c r="AE131" i="1" s="1"/>
  <c r="S90" i="1" l="1"/>
  <c r="S130" i="1" l="1"/>
  <c r="S102" i="1"/>
  <c r="S131" i="1" l="1"/>
</calcChain>
</file>

<file path=xl/sharedStrings.xml><?xml version="1.0" encoding="utf-8"?>
<sst xmlns="http://schemas.openxmlformats.org/spreadsheetml/2006/main" count="576" uniqueCount="308">
  <si>
    <t>N°</t>
  </si>
  <si>
    <t>Activités</t>
  </si>
  <si>
    <t>Résultats attendus</t>
  </si>
  <si>
    <t>Indicateurs</t>
  </si>
  <si>
    <t>Moyens de vérification</t>
  </si>
  <si>
    <t>Niveau institutionnel de responsabilité</t>
  </si>
  <si>
    <t>TOTAL</t>
  </si>
  <si>
    <t>Procès verbaux des réunions, Listes de présence</t>
  </si>
  <si>
    <t>SOUS TOTAL COMPOSANTE 1:</t>
  </si>
  <si>
    <t>Les rapports annuels sont adoptés et publiés avec la participation de toutes les parties prenantes</t>
  </si>
  <si>
    <t>Les performances des objectifs sont évaluées</t>
  </si>
  <si>
    <t>Rapports disponibles sur Internet</t>
  </si>
  <si>
    <t>Secrétariat Technique</t>
  </si>
  <si>
    <t>SOUS TOTAL COMPOSANTE 2:</t>
  </si>
  <si>
    <t>2.1</t>
  </si>
  <si>
    <t>2.2</t>
  </si>
  <si>
    <t>2.3</t>
  </si>
  <si>
    <t>2.4</t>
  </si>
  <si>
    <t>SOUS TOTAL COMPOSANTE 3:</t>
  </si>
  <si>
    <t>Services de communications et d'informations</t>
  </si>
  <si>
    <t>2.5</t>
  </si>
  <si>
    <t>2.6</t>
  </si>
  <si>
    <t>3.1</t>
  </si>
  <si>
    <t>3.2</t>
  </si>
  <si>
    <t>Les sites web du gouvernement , des Ministères concernés et de l'ITIE-RCA</t>
  </si>
  <si>
    <t>Nombre de sessions ordinaires et extraordinaires tenues</t>
  </si>
  <si>
    <t>PV des sessions et listes de présences</t>
  </si>
  <si>
    <t>SOUS TOTAL COMPOSANTE 4:</t>
  </si>
  <si>
    <t>Secrétariat Technique (Cellule Collecte des données)</t>
  </si>
  <si>
    <t>Organisation et tenue des sessions ordinaires et extraordinaires   du Comité National  de Pilotage de l'ITIE-RCA</t>
  </si>
  <si>
    <t>Les membres du CNP sont engagés dans la mise en œuvre de l'ITIE en RCA</t>
  </si>
  <si>
    <t>Jetons de présences Comité National de Pilotage</t>
  </si>
  <si>
    <t>Fournitures, petits entretien et Equipements de bureau</t>
  </si>
  <si>
    <t>Carburant</t>
  </si>
  <si>
    <t>4.1</t>
  </si>
  <si>
    <t>4.2</t>
  </si>
  <si>
    <t>4.3</t>
  </si>
  <si>
    <t>4.5</t>
  </si>
  <si>
    <t>4.6</t>
  </si>
  <si>
    <t>Réunion du collège des membres de la société civile participant au processus de l'ITIE-RCA  (Exigence 1.3)</t>
  </si>
  <si>
    <t>Participation aux rencontres internationales de l'ITIE</t>
  </si>
  <si>
    <t>GMP</t>
  </si>
  <si>
    <t>ST</t>
  </si>
  <si>
    <t>Nombre d'entreprises publiant les données</t>
  </si>
  <si>
    <t>Sites web des entreprises et autres</t>
  </si>
  <si>
    <t>Nombre de séances organisées        Feuille de présence</t>
  </si>
  <si>
    <t>Nombre d'entreprises publiant les données et le dégré d'exhausttivité</t>
  </si>
  <si>
    <t>Les recettes sont publiées systématiquement sur un site web</t>
  </si>
  <si>
    <t>Rapport ITIE-RCA pour l'exercice 2019 disponible</t>
  </si>
  <si>
    <t>SOUS TOTAL COMPOSANTE 5:</t>
  </si>
  <si>
    <t>5.1</t>
  </si>
  <si>
    <t>Budget de l'Etat</t>
  </si>
  <si>
    <t>6.1</t>
  </si>
  <si>
    <t>Recenser les lois et Reglements en vigueur en matière des dépenses sociales et économiques</t>
  </si>
  <si>
    <t>Identification des lois et reglement</t>
  </si>
  <si>
    <t>Ces lois et Reglement sont publiés sur les sites web</t>
  </si>
  <si>
    <t>indiquer le site web</t>
  </si>
  <si>
    <t>Les informations sont divulguées si elles sont disponibles</t>
  </si>
  <si>
    <t>6.2</t>
  </si>
  <si>
    <t>6.3</t>
  </si>
  <si>
    <t>6.4</t>
  </si>
  <si>
    <t>SOUS TOTAL COMPOSANTE 6:</t>
  </si>
  <si>
    <t>SOUS TOTAL COMPOSANTE 7:</t>
  </si>
  <si>
    <t>PV , listes de présence</t>
  </si>
  <si>
    <t>Documents rédigés dans un style clair et disponibles dans les langues accessibles</t>
  </si>
  <si>
    <t>Dépliants, brochures et articles de publicités et autres</t>
  </si>
  <si>
    <t>Rapports d'activité de déssémination</t>
  </si>
  <si>
    <t>Produire les Rapports d'activité annuel de chaque collège aux échéances requises</t>
  </si>
  <si>
    <t>La synthèse des activités annulles sont faites par chaque collège</t>
  </si>
  <si>
    <t>Elaboration et adoption du Rapport annuel d'activité</t>
  </si>
  <si>
    <t xml:space="preserve">Tous les membres du CNP-ITIE-RCA sont outillés pour une bonne mise en oeuvre de l'ITIE en RCA </t>
  </si>
  <si>
    <t>Nombre de participants aux session de formation</t>
  </si>
  <si>
    <t>Les membres du CNP sont impliqués dans la mise en œuvre de l'ITIE sur le Plan International</t>
  </si>
  <si>
    <t>Nombre de participants aux différentes rencontres</t>
  </si>
  <si>
    <t>Rapports de mission</t>
  </si>
  <si>
    <t>Nombre des Responsables  et  leurs présences aux activités</t>
  </si>
  <si>
    <t>Inclure dans les fiches de déclaration ITIE les informations sur les propriétaires rééls des entreprises exercant dans le secteur extractif</t>
  </si>
  <si>
    <t>Publication systématique sur le site web</t>
  </si>
  <si>
    <t>Traçabilité des recettes provenant du secteur extractif et forestier</t>
  </si>
  <si>
    <t>5.2</t>
  </si>
  <si>
    <t>Trim 2021</t>
  </si>
  <si>
    <t>Trim 2022</t>
  </si>
  <si>
    <t>Les sites web du gouvernement , des Ministères concernés et de l'ITIE-RCA, Journaux</t>
  </si>
  <si>
    <t>Site internet  Rapport de l'expert</t>
  </si>
  <si>
    <t>Trimestre 2022</t>
  </si>
  <si>
    <t>Site internet  Rapports d'activités</t>
  </si>
  <si>
    <t>Disponibilité d'un plan de travail sur trois ans</t>
  </si>
  <si>
    <t>Site internet</t>
  </si>
  <si>
    <t>Trim 2023</t>
  </si>
  <si>
    <t>Trimestre 2023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</si>
  <si>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</si>
  <si>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</si>
  <si>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</si>
  <si>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</si>
  <si>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</si>
  <si>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</si>
  <si>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</si>
  <si>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</si>
  <si>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</si>
  <si>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</si>
  <si>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Appel à manifestation de points de vue sur la participation des parties prenantes</t>
  </si>
  <si>
    <t>Equipe de validation du Secrétariat International</t>
  </si>
  <si>
    <t>Données et documents fournis au Secrétariat International</t>
  </si>
  <si>
    <t>GMP et Secrétariat National</t>
  </si>
  <si>
    <t>Début de validation</t>
  </si>
  <si>
    <t>GMP, Secrétariat International et Secrétariat National</t>
  </si>
  <si>
    <t>Examen de l'Information et évaluation initiale</t>
  </si>
  <si>
    <t>Traduction de l'évaluation initiale</t>
  </si>
  <si>
    <t>Secrétariat International</t>
  </si>
  <si>
    <t>Période de commentaire pour le GMP</t>
  </si>
  <si>
    <t>Finalisation de l'évaluation du Secrétariat  International</t>
  </si>
  <si>
    <t>Examen du Conseil d'Administration</t>
  </si>
  <si>
    <t>Comité de validation, Conseil d'Administration de l'ITIE</t>
  </si>
  <si>
    <t>7.1</t>
  </si>
  <si>
    <t>7.2</t>
  </si>
  <si>
    <t>7.3</t>
  </si>
  <si>
    <t>7.4</t>
  </si>
  <si>
    <t>N°8</t>
  </si>
  <si>
    <t>COMPOSANTE 9: APPUI OPERATIONNEL</t>
  </si>
  <si>
    <t>9.1</t>
  </si>
  <si>
    <t>9.2</t>
  </si>
  <si>
    <t>9.3</t>
  </si>
  <si>
    <t>9.4</t>
  </si>
  <si>
    <t>Trim 2024</t>
  </si>
  <si>
    <t xml:space="preserve"> Rechercher les causes de l'inapplicabilité des Exigences  4.2; 4.3; 4.4 et 4.5 </t>
  </si>
  <si>
    <t>Les causes sont identifiées et documentées</t>
  </si>
  <si>
    <t>PV des Réunions</t>
  </si>
  <si>
    <t xml:space="preserve"> Publications systématique sur des sites web</t>
  </si>
  <si>
    <t>Les raisons sont connues et documentées</t>
  </si>
  <si>
    <t>Inaplicabilité de cette exigence</t>
  </si>
  <si>
    <t>PV des réunions</t>
  </si>
  <si>
    <t>Renforcement de l'impact de la mise ne œuvre  de l'ITIE sur la gouvernance des ressources naturelles</t>
  </si>
  <si>
    <t>Les recommandations sont prise en compte</t>
  </si>
  <si>
    <t>Vérifier et documenter sur l'inexistence de la paricipation de l'Etat dans les Industries Extractives en RCA</t>
  </si>
  <si>
    <t>Donner les raisons de l'inaplicabilité de  l'exigence 2,6</t>
  </si>
  <si>
    <t>SOUS TOTAL COMPOSANTE 9:</t>
  </si>
  <si>
    <t>Elaboration, adoption et mise à jour du plan de travail</t>
  </si>
  <si>
    <t>Sensibilisation à l'endroit des femmes pour leurs implications dans la mise en œuvre de l'ITIE</t>
  </si>
  <si>
    <t>Plusieurs femmes sont informées de leurs importances dans la mise en œuvre ITIE</t>
  </si>
  <si>
    <t>Nombre des participantes</t>
  </si>
  <si>
    <t>Divulgation des données statistiques et fiscales des années 2016,  2017,  2018 et 2019</t>
  </si>
  <si>
    <t>Site ITIE</t>
  </si>
  <si>
    <t xml:space="preserve">Les débats sont engagés </t>
  </si>
  <si>
    <t>Recrutement d'un Expert</t>
  </si>
  <si>
    <t>Contrat de Service</t>
  </si>
  <si>
    <t>Un débat pubiic est engagé sur le contenu du Rapport ITIE</t>
  </si>
  <si>
    <t>Disponibilité des informations et outils en plusieurs formats Liste de présence</t>
  </si>
  <si>
    <t>Support électronique et images sur le site ITIE</t>
  </si>
  <si>
    <t>Organiser des séminaires, ateliers et session concernant les recommandations tirées de la mise en œuvre de l'ITIE</t>
  </si>
  <si>
    <t>SOURCE DE FINANCEMENT</t>
  </si>
  <si>
    <t>Échéance de réalisation</t>
  </si>
  <si>
    <t>Prévision budgétaires</t>
  </si>
  <si>
    <t>Source de financement</t>
  </si>
  <si>
    <t>Échéance de réalisations</t>
  </si>
  <si>
    <t>Actualiser et adapter le Code de Bonne Conduite aux nouvelles dispositions</t>
  </si>
  <si>
    <t>Elaborer un Projet de Manuel de Procédures du fonctionnement de l'ITIE-RCA</t>
  </si>
  <si>
    <t>Le décret signé par le Président de la République</t>
  </si>
  <si>
    <t>Un nouveau décrét</t>
  </si>
  <si>
    <t>Journal officiel de la RCA et Site web ITIE-RCA</t>
  </si>
  <si>
    <t>Un nouveau Code de Conduite est adopté et contribue au bon fonctionnement du GMP</t>
  </si>
  <si>
    <t>Site web ITIE-RCA</t>
  </si>
  <si>
    <t>Manuel de Procédure de gestion du ST adopté et publié</t>
  </si>
  <si>
    <t>Le document adopté et publié</t>
  </si>
  <si>
    <t>Site web ITIE-RCA et PV de la réunion</t>
  </si>
  <si>
    <t>Un document fixant les indemnités journalières est adopté</t>
  </si>
  <si>
    <t>Les obstacles sont connus et les mesures pour lever ces obstacles sont identifiées</t>
  </si>
  <si>
    <t xml:space="preserve">Rapport de travail </t>
  </si>
  <si>
    <t xml:space="preserve">Sites web Ministère, Site web ITIE </t>
  </si>
  <si>
    <t xml:space="preserve">Organiser les réunions de sensibilisation auprès des Administrations publiques déclarantes et évaluer leur engagement en matière de transparence dans la divulgation systématique des informations liées à l'exploration et à la production </t>
  </si>
  <si>
    <t>Les volumes et les valeurs des exportations par matières premières sont divulguées sytématiquement par les entreprises et les entités gouvernementales</t>
  </si>
  <si>
    <t xml:space="preserve">Les données statistiques </t>
  </si>
  <si>
    <r>
      <t xml:space="preserve">Objectif Spécifique n° 1: </t>
    </r>
    <r>
      <rPr>
        <sz val="16"/>
        <rFont val="Arial"/>
        <family val="2"/>
      </rPr>
      <t>Créer un environnement favorable au fonctionnement du Groupe Multipartite dans la mise en œuvre de l'ITIE-RCA</t>
    </r>
  </si>
  <si>
    <r>
      <rPr>
        <sz val="16"/>
        <rFont val="Arial Black"/>
        <family val="2"/>
      </rPr>
      <t>Objectif Spécifique n° 1.2:</t>
    </r>
    <r>
      <rPr>
        <sz val="11"/>
        <rFont val="Arial"/>
        <family val="2"/>
      </rPr>
      <t xml:space="preserve"> </t>
    </r>
    <r>
      <rPr>
        <sz val="16"/>
        <rFont val="Arial"/>
        <family val="2"/>
      </rPr>
      <t>Optimiser  la participation active de toutes les Parties Prenantes à la mise en œuvre de l'ITIE-RCA</t>
    </r>
  </si>
  <si>
    <t>4.4</t>
  </si>
  <si>
    <t>Cartographier les divulgations systhématiques des revenus perçus par l'Etat et les taxes versées par les entreprises</t>
  </si>
  <si>
    <t xml:space="preserve"> Objectif spécifique n° 4: INTEGRER L'ITIE DANS LES SYSTEMES DE DIVULGATION DE L'ETAT ET DES ENTREPRISES EXTRACTIVES RELATIVE A LA COLLECTE DES REVENUS</t>
  </si>
  <si>
    <t xml:space="preserve">Elaborer et adopter les TDR pour le recrutement de l'AI et le formulaire de déclaration </t>
  </si>
  <si>
    <t>Les TDR sont validés</t>
  </si>
  <si>
    <t>ST/GMP</t>
  </si>
  <si>
    <t>Publication sur le site ITIE-RCA</t>
  </si>
  <si>
    <t>Site ITIE-RCA</t>
  </si>
  <si>
    <t>L'Administrateur Indépendant est recruté</t>
  </si>
  <si>
    <t>Contrat de Prestation signé</t>
  </si>
  <si>
    <t>AMI et PV de sélection et de négociation de contrat sur le site</t>
  </si>
  <si>
    <t>Organiser une réunion de lancement et de cadrage de la mission de l'AI</t>
  </si>
  <si>
    <t>Les informations à publier dans le Rapport ITIE sont balisées</t>
  </si>
  <si>
    <t>Les Rapports des cadrages</t>
  </si>
  <si>
    <t>Documenter pourquoi la RCA n'a pas besoin de mettre en œuvre l'exigence des dépenses quasi budgétaires</t>
  </si>
  <si>
    <t>Collecte des données liées à la participation des Membres du GMP à la mise en œuvre de l'ITIE-RCA</t>
  </si>
  <si>
    <t>Collecte des données de la Transparence pour les divulgations ITIE (Exigences 2-6)</t>
  </si>
  <si>
    <t>8.11</t>
  </si>
  <si>
    <t>GMP/ST</t>
  </si>
  <si>
    <t>Les informations sur les données statistiques et fiscales des années 2016, 2017, 2018 et 2019 sont disponibles sur les sites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</si>
  <si>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</si>
  <si>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</si>
  <si>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</si>
  <si>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</si>
  <si>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</si>
  <si>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</si>
  <si>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</si>
  <si>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</si>
  <si>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</si>
  <si>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</si>
  <si>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</si>
  <si>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</si>
  <si>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1.3.4</t>
  </si>
  <si>
    <t>2.7</t>
  </si>
  <si>
    <t>3.3</t>
  </si>
  <si>
    <t>4.7</t>
  </si>
  <si>
    <t>4.8</t>
  </si>
  <si>
    <t>4.9</t>
  </si>
  <si>
    <t>4.10</t>
  </si>
  <si>
    <t>SOUS TOTAL COMPOSANTE 8:</t>
  </si>
  <si>
    <t>Evaluation de la participation des membres du GMP à la mise en œuvre de l'ITIE en RCA</t>
  </si>
  <si>
    <t>Evauation de la mise en œuvre des exigences 2-6 de la Norme ITIE 2019</t>
  </si>
  <si>
    <t>Evaluation du Résultat et de l'impact de la mise en œuvre de l'ITIE en RCA</t>
  </si>
  <si>
    <t>Score numérique par exigence</t>
  </si>
  <si>
    <t xml:space="preserve">Rapport d'évaluation </t>
  </si>
  <si>
    <t>ST/GMP et l'équipe de pays du Secrétariat International</t>
  </si>
  <si>
    <t xml:space="preserve">Vulgariser le nouveau modèle de validation auprès des Parties Prenantes et  les sensibiliser sur les enjeux de la validation RCA </t>
  </si>
  <si>
    <t>Les Parties Prenantes participent activement au processus de la validation</t>
  </si>
  <si>
    <t>Rapports des Ateliers et listes de présence</t>
  </si>
  <si>
    <t xml:space="preserve">Site Web ITIE-RCA </t>
  </si>
  <si>
    <t xml:space="preserve">Site web ITIE-RCA Rapport d'évaluation </t>
  </si>
  <si>
    <t>COMPOSANTE 4: RENFORCEMENT DE LA TRANSPARENCE PAR LA DIVULGATION D'INFORMATIONS LIEES A LA COLLECTE DES REVENUS</t>
  </si>
  <si>
    <t>COMPOSANTE 5: RENFORCEMENT DE LA TRANSPARENCE PAR LA DIVULGATION DES INFORMATIONS LIEES A L'AFFECTATION DES REVENUS</t>
  </si>
  <si>
    <t>COMPOSANTE 6: RENFORCEMENT DE LA TRANSPARENCE PAR LA DIVULGATION DES INFORMATIONS LIEES AUX DEPENSES SOCIALES ET ECONOMIQUES</t>
  </si>
  <si>
    <t>COMPOSANTE 7: RENFORCEMENT DE LA TRANSPARENCE PAR L'ENGAGEMENT DES PARTIES PRENANTES AXE SUR LES RESULTATS ET L'IMPACT DE L'ITIE</t>
  </si>
  <si>
    <t>Vérifier des dispositions légales, réglementaires, des normes administratives et des pratiques réelles liées à la gestion de l'environnement</t>
  </si>
  <si>
    <t>Organiser un atelier d'appropriation du PTT par  toutes les Parties Prenantes</t>
  </si>
  <si>
    <t>8.12</t>
  </si>
  <si>
    <t>Disponibilité d'une connexion internet à haut débit permanent</t>
  </si>
  <si>
    <t>Toutes les données sont positionnées sur le site ITIE</t>
  </si>
  <si>
    <t>Disponibilité des moyens de travail</t>
  </si>
  <si>
    <t>Documents comptables</t>
  </si>
  <si>
    <t>TOTAUX</t>
  </si>
  <si>
    <r>
      <rPr>
        <sz val="14"/>
        <rFont val="Arial Black"/>
        <family val="2"/>
      </rPr>
      <t>Objectif Spécifique n° 1.3</t>
    </r>
    <r>
      <rPr>
        <sz val="11"/>
        <rFont val="Arial"/>
        <family val="2"/>
      </rPr>
      <t xml:space="preserve">: </t>
    </r>
    <r>
      <rPr>
        <b/>
        <sz val="18"/>
        <rFont val="Arial"/>
        <family val="2"/>
      </rPr>
      <t>Définir un cadre de travail efficace et efficient pour la mise en œuvre de l'ITIE-RCA</t>
    </r>
  </si>
  <si>
    <t>GMP/ ST</t>
  </si>
  <si>
    <t>Les activités de prospection,  les données de production et les données d'exportation sont divulguées par les entités gouvernementales</t>
  </si>
  <si>
    <t>Les activités de prospection,  les données de production et les données d'exportation sont divulguées par les entreprises</t>
  </si>
  <si>
    <t>Objectifs spécifiques n° 7: Divulgation des résultats et impacts de l'ITIE à travers l'engagement du GMP</t>
  </si>
  <si>
    <t>Objectif n° 9: Assurer le fonctionnement administratif du Secrétariat Technique et CNP de l'ITIE RCA</t>
  </si>
  <si>
    <t>COMPOSANTE 1: IMPLICATION DU GROUPE MULTIPARTITE DANS LA MISE EN ŒUVRE DE LA NORME ITIE 2019 EN RCA</t>
  </si>
  <si>
    <t>Un Code de bonne conduite actualisé</t>
  </si>
  <si>
    <t>Fixation d'une indemnité journalière des membres du GMP pour leurs participations aux réunions</t>
  </si>
  <si>
    <t>Réunion du collège des membres représentant le Gouvernement dans la mise en œuvre de l'ITIE-RCA (Exigence 1.1)</t>
  </si>
  <si>
    <t>Les hauts fonctionnaires de l'Etat sont représentés au sein du groupe multipartite</t>
  </si>
  <si>
    <t>Les Responsables  des entreprises extractives participent efficacement  aux activités de la mise en œuvre de l'ITIE</t>
  </si>
  <si>
    <t>Les membres des organisations de la société civile participent et activement au processus ITIE-RCA</t>
  </si>
  <si>
    <t>Plan de travail publié</t>
  </si>
  <si>
    <t>Mettre en œuvre des mesures pouvant permettre de créer un Registre Public des Bénéficiaires effectifs des entreprises qui exercent dans le secteur extractif</t>
  </si>
  <si>
    <t>COMPOSANTE 3: RENFORCEMENT DE LA TRANSPARENCE PAR LA DIVULGATION DES INFORMATIONS LIEES A L'EXPLORATION ET A LA PRODUCTION</t>
  </si>
  <si>
    <t>Les paiements effectués par les entreprises sont divulgués</t>
  </si>
  <si>
    <t>Renforcer les capacités des acteurs des Régies financières intervenant dans la collecte des recettes perçues par l'Etat provenant des industries extractives afin de les divulguer systhématiquement</t>
  </si>
  <si>
    <t>Disséminer le contenu des Rapports ITIE auprès des parties prenantes pour susciter de débat public</t>
  </si>
  <si>
    <t>Collecte de données  par le groupe multipartite liées à l'examen des résultats et de l'impact de l'ITIE</t>
  </si>
  <si>
    <t>Réunion du collège des Entreprises Extractives participant au processus de l'ITIE-RCA (Exigence 1.2)</t>
  </si>
  <si>
    <t>3.4</t>
  </si>
  <si>
    <t>Cartographie pour étudier les systèmes d'information, leur fonctionnement et ce qui peut être fait pour améliorer les publications</t>
  </si>
  <si>
    <t>Le système d'information et leur fonctionnement sont amélirés</t>
  </si>
  <si>
    <t>Des informations claires exploitables sont sur les sites web</t>
  </si>
  <si>
    <t>Cartographie pour étudier les systèmes d'information, leur fonctionnement et ce qui peut être fait pour améliorer les publications des revenus perçus par l'Etat et les taxes versées par les entreprises</t>
  </si>
  <si>
    <t>Vulgarisation des informations relatives à la  procédure de passation des contrats et l'octroi des permis et licences   d'exploitation des ressources naturelles</t>
  </si>
  <si>
    <t>Les informations de base relatives à l'octroi des permis, licences et des contrats  sont accessibles au grand public</t>
  </si>
  <si>
    <t>Existence d'un registre public ou de cadastre contenant les informations liées aux octrois des permis et licences</t>
  </si>
  <si>
    <t>Vérification  des Registres des permis et licences</t>
  </si>
  <si>
    <t xml:space="preserve">Existence d'un système de registre public ou de Cadastre contenant toutes les informations relatives aux  permis et licences </t>
  </si>
  <si>
    <t>Définir des mesures à prendre pour surmonter les obstacles qui limitent ou empêchent la divulgation des contrats, permis et licences qui sont octroyés</t>
  </si>
  <si>
    <t>Les informations de base relatives à l'octroi des permis, licences et des contrats  sont connues et accessibles au grand public</t>
  </si>
  <si>
    <t xml:space="preserve">Le cadre légal et institutionnel, octroi des permis, licences et des contrats sont disponibles sur un site web </t>
  </si>
  <si>
    <t>Actualiser le décret portant réorganisation du dispositif institutionnel et fonctionnel de l'ITIE-RCA pour prendre en compte tous les aspects manquants et aussi pour s'assurer de l'adéquation avec l'exigence 1.4 de la Norme 2019</t>
  </si>
  <si>
    <t>Divulgation des contrats,permis et licences</t>
  </si>
  <si>
    <t>Les contrats, permis et licences sont publiés</t>
  </si>
  <si>
    <t>Organiser les réunions de sensibilisation auprès de toutes les entreprises et évaluer leur engagement en matière de transparence dans la divulgation systématique des informations liées à l'exploration, à la production et à l'exportation</t>
  </si>
  <si>
    <t>Préparer et lancer l'avis à Manisfestation d'Intérêt pour la sélection des A.I pour les exercices 2020 et 2021</t>
  </si>
  <si>
    <t>Recrutement des Administrateurs Indépendants pour les Raports des exercices 2020 et 2021</t>
  </si>
  <si>
    <t>Sensibilisation du public aux sujets ITIE et les objectifs et les travaux en cours</t>
  </si>
  <si>
    <t>Synthétiser, traduire, imprimer, publier sur les sites et disséminer les Collectes des données par le ST et les Rapports ITIE et tout autre document nécessaire au débat public</t>
  </si>
  <si>
    <t xml:space="preserve">     ,</t>
  </si>
  <si>
    <r>
      <t xml:space="preserve">Sous Objectif Spécifique n° 1.1: </t>
    </r>
    <r>
      <rPr>
        <sz val="16"/>
        <rFont val="Arial"/>
        <family val="2"/>
      </rPr>
      <t>Adapter le cadre juridique et institutionnel aux exigences de la NORME ITIE 2019</t>
    </r>
  </si>
  <si>
    <r>
      <t xml:space="preserve">Objectif Général: </t>
    </r>
    <r>
      <rPr>
        <sz val="16"/>
        <rFont val="Arial"/>
        <family val="2"/>
      </rPr>
      <t>Mettre en œuvre l'ITIE, aux fins de contribuer au développement durable de la RCA par une gestion responsable et transparente des ressources extractives et forestières</t>
    </r>
  </si>
  <si>
    <r>
      <t xml:space="preserve">Résultat attendu: </t>
    </r>
    <r>
      <rPr>
        <sz val="16"/>
        <rFont val="Arial"/>
        <family val="2"/>
      </rPr>
      <t>L'exploitation des ressources extractives et forestières contribue à promouvoir la prospérité et bien-être de de la population de manière durable, Ce qui contribuerait à la croissance économique forte, un environnement propre et sain et un pays sécuritaire et sécurisé</t>
    </r>
  </si>
  <si>
    <t>Cartographier les divulgations systématiques en ligne par les entreprises et les entités administratives les quantités et les valeurs à l'exportation des ressources extractives et forestières exportées</t>
  </si>
  <si>
    <t>Les obstacles sont levés et les entreprises exerçant dans les secteurs extractif et forestier peuvent divulguer publiquement les informations relatives au Bénéficiaire effectif à partir de l'année 2024</t>
  </si>
  <si>
    <t>Organiser les réunions de sensibilisation auprès de toutes les  entreprises extractives et forestières et évaluer leur engagement en matière de la transparence dans la divulgation des paiements effectués à l'Etat dans le cadre leurs activités</t>
  </si>
  <si>
    <t>Objectif spécifique n° 3: INTEGRER L'ITIE DANS LES SYSTEMES DE DIVULGATION DE L'ETAT ET DES ENTREPRISES EXTRACTIVES ET FORESTIERES RELATIVE A L'EXPLORATION, A LA PRODUCTION ET A L'EXPORTATION</t>
  </si>
  <si>
    <t>Disponibilité d'un Expert pour la collecte des données unilatérales 2020 et la reconciliation des données 2021</t>
  </si>
  <si>
    <t xml:space="preserve">Collecte des données unilatérales pour l'exercice 2020 et Rapport de réconciliation des données ITIE pour l'exercice 2021 </t>
  </si>
  <si>
    <t>Adoption et Publication des  Rapports de Collectes des données 2020 et du Rapport de Réconciliation ITIE pour l'exercice 2021</t>
  </si>
  <si>
    <t>Rapport ITIE-RCA pour les exercices 2020 et 2021 disponibles</t>
  </si>
  <si>
    <t>Renforcement des capacités des acteurs des Régies financieres et tous les autres acteurs intervenant dans la collecte des recettes perçues par l'Etat provenant des industries extractives et forestières</t>
  </si>
  <si>
    <t>Traçabilité des recettes provenant des secteurs extractif et forestier au budget de l'Etat et des entités infranationales contribuant à améliorer la compréhension du public</t>
  </si>
  <si>
    <t>Objectifs spécifiques n° 5: Divulgation de l'affectation des revenus issus des secteurs extractif et forestier de la RCA</t>
  </si>
  <si>
    <t>Reviser la nomenclature budgétaire de l'Etat et des Collectivités territoriales pour prendre en compte les lignes spécifiques aux recettes issues des secteurs extractif et forestier</t>
  </si>
  <si>
    <t>Nomenclature spécifique pour le secteur extractif et forestier</t>
  </si>
  <si>
    <t>Vérifier des informations sur la contribution des secteurs extractif et forestier à l'économie pour les exercices précédents</t>
  </si>
  <si>
    <t>Un débat pubiic est engagé sur les objectifs ITIE et les travaux en cours</t>
  </si>
  <si>
    <t>Disponibilité des informations liées aux objectifs ITIE et les travaux en cours</t>
  </si>
  <si>
    <t>7.5</t>
  </si>
  <si>
    <t>Les évaluations sont faite et les recommandations prise en compte</t>
  </si>
  <si>
    <t>COMPOSANTE 8: VALIDATION  DE LA RCA AUX PRINCIPES DE L'ITIE</t>
  </si>
  <si>
    <t>COMPOSANTE 2: LA REDEVABILITE DE L'ETAT DANS LA GESTION DES SECTEURS EXTRACTIF ET FORESTIER CONFORMEMENT A LA NORME ITIE 2019</t>
  </si>
  <si>
    <r>
      <t xml:space="preserve">Objectif spécifique n° 2: </t>
    </r>
    <r>
      <rPr>
        <b/>
        <sz val="14"/>
        <rFont val="Arial"/>
        <family val="2"/>
      </rPr>
      <t>METTRE A LA DISPOSITION DE LA POPULATION DES OUTILS D'INFORMATION QUI LUI PERMETTENT D'ENGAGER EFFICACEMENT LE DEBAT PUBLIC AFIN D'EXIGER DU GOUVERNEMENT DES COMPTES SUR LA GOUVERNANCE DES SECTEURS EXTRACTIF ET FORESTIER</t>
    </r>
  </si>
  <si>
    <t>Faire une description du cadre juridique et de la fiscalité applicables aux secteurs extractifs et forestiers en RCA</t>
  </si>
  <si>
    <t>2.8</t>
  </si>
  <si>
    <t>Objectifs spécifiques n° 6: DIVULGATION DES DEPENSES SOCIALES ET ECONOMIQUES LIEES AUX REVENUS ISSUS DU SECTEUR EXTRACTIF ET FORESTIER</t>
  </si>
  <si>
    <t>Adopté le 09 Août 2021</t>
  </si>
  <si>
    <t>PLAN DE TRAVAIL TRIENNAL ITIE-RCA POUR LA MISE EN ŒUVRE ADAPTEE AOÛT 2021-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</si>
</sst>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Times New Roman"/>
      <family val="1"/>
    </font>
    <font>
      <b/>
      <u/>
      <sz val="16"/>
      <name val="Arial"/>
      <family val="2"/>
    </font>
    <font>
      <b/>
      <sz val="16"/>
      <name val="Times New Roman"/>
      <family val="1"/>
    </font>
    <font>
      <b/>
      <u/>
      <sz val="11"/>
      <name val="Times New Roman"/>
      <family val="1"/>
    </font>
    <font>
      <b/>
      <u/>
      <sz val="16"/>
      <name val="Times New Roman"/>
      <family val="1"/>
    </font>
    <font>
      <b/>
      <sz val="14"/>
      <name val="Arial"/>
      <family val="2"/>
    </font>
    <font>
      <b/>
      <u/>
      <sz val="20"/>
      <name val="Arial"/>
      <family val="2"/>
    </font>
    <font>
      <b/>
      <sz val="9"/>
      <name val="Arial"/>
      <family val="2"/>
    </font>
    <font>
      <b/>
      <sz val="14"/>
      <name val="Arial Black"/>
      <family val="2"/>
    </font>
    <font>
      <b/>
      <u/>
      <sz val="18"/>
      <name val="Arial Black"/>
      <family val="2"/>
    </font>
    <font>
      <sz val="18"/>
      <name val="Arial Black"/>
      <family val="2"/>
    </font>
    <font>
      <sz val="16"/>
      <name val="Arial Black"/>
      <family val="2"/>
    </font>
    <font>
      <b/>
      <sz val="11"/>
      <name val="Arial Black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6"/>
      <name val="Arial Black"/>
      <family val="2"/>
    </font>
    <font>
      <b/>
      <sz val="12"/>
      <name val="Arial Black"/>
      <family val="2"/>
    </font>
    <font>
      <b/>
      <sz val="12"/>
      <name val="Arial"/>
      <family val="2"/>
    </font>
    <font>
      <b/>
      <sz val="10"/>
      <name val="Arial Black"/>
      <family val="2"/>
    </font>
    <font>
      <b/>
      <u/>
      <sz val="16"/>
      <name val="Arial Black"/>
      <family val="2"/>
    </font>
    <font>
      <sz val="16"/>
      <name val="Arial"/>
      <family val="2"/>
    </font>
    <font>
      <sz val="14"/>
      <name val="Arial Black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8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/>
      <diagonal/>
    </border>
    <border>
      <left style="mediumDashed">
        <color indexed="64"/>
      </left>
      <right style="thick">
        <color indexed="64"/>
      </right>
      <top/>
      <bottom/>
      <diagonal/>
    </border>
    <border>
      <left style="mediumDashed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Dash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9">
    <xf numFmtId="0" fontId="0" fillId="0" borderId="0" xfId="0"/>
    <xf numFmtId="0" fontId="2" fillId="3" borderId="17" xfId="2" applyFill="1" applyBorder="1" applyAlignment="1">
      <alignment horizontal="left" vertical="center" wrapText="1"/>
    </xf>
    <xf numFmtId="0" fontId="2" fillId="3" borderId="18" xfId="2" applyFill="1" applyBorder="1" applyAlignment="1">
      <alignment horizontal="left" vertical="center" wrapText="1"/>
    </xf>
    <xf numFmtId="0" fontId="2" fillId="3" borderId="19" xfId="2" applyFill="1" applyBorder="1" applyAlignment="1">
      <alignment horizontal="left" vertical="center" wrapText="1"/>
    </xf>
    <xf numFmtId="0" fontId="2" fillId="0" borderId="17" xfId="2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2" fillId="0" borderId="20" xfId="2" applyFont="1" applyBorder="1" applyAlignment="1">
      <alignment horizontal="left" vertical="center" wrapText="1"/>
    </xf>
    <xf numFmtId="0" fontId="2" fillId="0" borderId="20" xfId="2" applyFont="1" applyBorder="1" applyAlignment="1">
      <alignment horizontal="center" vertical="center" wrapText="1"/>
    </xf>
    <xf numFmtId="49" fontId="2" fillId="0" borderId="20" xfId="2" applyNumberFormat="1" applyFont="1" applyBorder="1" applyAlignment="1">
      <alignment horizontal="left" vertical="center" wrapText="1"/>
    </xf>
    <xf numFmtId="0" fontId="2" fillId="3" borderId="21" xfId="2" applyFill="1" applyBorder="1" applyAlignment="1">
      <alignment horizontal="left" vertical="center"/>
    </xf>
    <xf numFmtId="0" fontId="2" fillId="3" borderId="18" xfId="2" applyFill="1" applyBorder="1" applyAlignment="1">
      <alignment horizontal="left" vertical="center"/>
    </xf>
    <xf numFmtId="0" fontId="2" fillId="3" borderId="17" xfId="2" applyFill="1" applyBorder="1" applyAlignment="1">
      <alignment horizontal="left" vertical="center"/>
    </xf>
    <xf numFmtId="49" fontId="2" fillId="0" borderId="17" xfId="2" applyNumberFormat="1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5" fillId="3" borderId="23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2" fillId="5" borderId="26" xfId="2" applyFill="1" applyBorder="1" applyAlignment="1">
      <alignment horizontal="left" vertical="center" wrapText="1"/>
    </xf>
    <xf numFmtId="0" fontId="2" fillId="9" borderId="17" xfId="2" applyFont="1" applyFill="1" applyBorder="1" applyAlignment="1">
      <alignment horizontal="left" vertical="center" wrapText="1"/>
    </xf>
    <xf numFmtId="0" fontId="2" fillId="3" borderId="19" xfId="2" applyFill="1" applyBorder="1" applyAlignment="1">
      <alignment horizontal="left" vertical="center"/>
    </xf>
    <xf numFmtId="0" fontId="2" fillId="3" borderId="25" xfId="2" applyFill="1" applyBorder="1" applyAlignment="1">
      <alignment horizontal="left" vertical="center"/>
    </xf>
    <xf numFmtId="0" fontId="7" fillId="8" borderId="3" xfId="2" applyFont="1" applyFill="1" applyBorder="1" applyAlignment="1">
      <alignment vertical="center"/>
    </xf>
    <xf numFmtId="0" fontId="2" fillId="3" borderId="25" xfId="2" applyFill="1" applyBorder="1" applyAlignment="1">
      <alignment horizontal="left" vertical="center" wrapText="1"/>
    </xf>
    <xf numFmtId="0" fontId="2" fillId="3" borderId="9" xfId="2" applyFill="1" applyBorder="1" applyAlignment="1">
      <alignment horizontal="left" vertical="center"/>
    </xf>
    <xf numFmtId="0" fontId="2" fillId="0" borderId="10" xfId="2" applyNumberFormat="1" applyFont="1" applyBorder="1" applyAlignment="1">
      <alignment vertical="center" wrapText="1"/>
    </xf>
    <xf numFmtId="0" fontId="2" fillId="3" borderId="21" xfId="2" applyFill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3" borderId="0" xfId="2" applyFill="1" applyBorder="1" applyAlignment="1">
      <alignment horizontal="left" vertical="center"/>
    </xf>
    <xf numFmtId="164" fontId="2" fillId="3" borderId="0" xfId="1" applyNumberFormat="1" applyFont="1" applyFill="1" applyBorder="1" applyAlignment="1">
      <alignment horizontal="center" vertical="center"/>
    </xf>
    <xf numFmtId="1" fontId="2" fillId="3" borderId="0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 wrapText="1"/>
    </xf>
    <xf numFmtId="0" fontId="2" fillId="11" borderId="17" xfId="2" applyFill="1" applyBorder="1" applyAlignment="1">
      <alignment horizontal="left" vertical="center" wrapText="1"/>
    </xf>
    <xf numFmtId="0" fontId="2" fillId="11" borderId="19" xfId="2" applyFill="1" applyBorder="1" applyAlignment="1">
      <alignment horizontal="left" vertical="center" wrapText="1"/>
    </xf>
    <xf numFmtId="0" fontId="2" fillId="11" borderId="25" xfId="2" applyFill="1" applyBorder="1" applyAlignment="1">
      <alignment horizontal="left" vertical="center" wrapText="1"/>
    </xf>
    <xf numFmtId="0" fontId="2" fillId="11" borderId="21" xfId="2" applyFill="1" applyBorder="1" applyAlignment="1">
      <alignment horizontal="left" vertical="center"/>
    </xf>
    <xf numFmtId="0" fontId="2" fillId="11" borderId="17" xfId="2" applyFill="1" applyBorder="1" applyAlignment="1">
      <alignment horizontal="left" vertical="center"/>
    </xf>
    <xf numFmtId="0" fontId="2" fillId="11" borderId="18" xfId="2" applyFill="1" applyBorder="1" applyAlignment="1">
      <alignment horizontal="left" vertical="center"/>
    </xf>
    <xf numFmtId="0" fontId="2" fillId="11" borderId="19" xfId="2" applyFill="1" applyBorder="1" applyAlignment="1">
      <alignment horizontal="left" vertical="center"/>
    </xf>
    <xf numFmtId="0" fontId="14" fillId="3" borderId="17" xfId="2" applyFont="1" applyFill="1" applyBorder="1" applyAlignment="1">
      <alignment horizontal="center" vertical="center" wrapText="1"/>
    </xf>
    <xf numFmtId="0" fontId="0" fillId="0" borderId="0" xfId="0" applyBorder="1"/>
    <xf numFmtId="0" fontId="5" fillId="6" borderId="0" xfId="2" applyFont="1" applyFill="1" applyBorder="1" applyAlignment="1">
      <alignment horizontal="left" vertical="center"/>
    </xf>
    <xf numFmtId="0" fontId="5" fillId="6" borderId="35" xfId="2" applyFont="1" applyFill="1" applyBorder="1" applyAlignment="1">
      <alignment horizontal="left" vertical="center"/>
    </xf>
    <xf numFmtId="0" fontId="2" fillId="0" borderId="20" xfId="2" applyFont="1" applyBorder="1" applyAlignment="1">
      <alignment horizontal="left" vertical="top" wrapText="1"/>
    </xf>
    <xf numFmtId="0" fontId="2" fillId="0" borderId="17" xfId="2" applyFont="1" applyBorder="1" applyAlignment="1">
      <alignment vertical="top" wrapText="1"/>
    </xf>
    <xf numFmtId="0" fontId="2" fillId="11" borderId="25" xfId="2" applyFill="1" applyBorder="1" applyAlignment="1">
      <alignment horizontal="left" vertical="center"/>
    </xf>
    <xf numFmtId="0" fontId="2" fillId="11" borderId="0" xfId="2" applyFill="1" applyBorder="1" applyAlignment="1">
      <alignment horizontal="left"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20" xfId="2" applyFont="1" applyBorder="1" applyAlignment="1">
      <alignment vertical="center" wrapText="1"/>
    </xf>
    <xf numFmtId="49" fontId="2" fillId="0" borderId="10" xfId="2" applyNumberFormat="1" applyFont="1" applyBorder="1" applyAlignment="1">
      <alignment horizontal="left" vertical="center" wrapText="1"/>
    </xf>
    <xf numFmtId="0" fontId="2" fillId="9" borderId="17" xfId="2" applyFont="1" applyFill="1" applyBorder="1" applyAlignment="1">
      <alignment horizontal="center" vertical="center" wrapText="1"/>
    </xf>
    <xf numFmtId="0" fontId="2" fillId="5" borderId="24" xfId="2" applyFill="1" applyBorder="1" applyAlignment="1">
      <alignment horizontal="left" vertical="center" wrapText="1"/>
    </xf>
    <xf numFmtId="0" fontId="2" fillId="3" borderId="9" xfId="2" applyFill="1" applyBorder="1" applyAlignment="1">
      <alignment horizontal="left" vertical="center" wrapText="1"/>
    </xf>
    <xf numFmtId="0" fontId="2" fillId="11" borderId="9" xfId="2" applyFill="1" applyBorder="1" applyAlignment="1">
      <alignment horizontal="left" vertical="center"/>
    </xf>
    <xf numFmtId="0" fontId="12" fillId="5" borderId="0" xfId="2" applyFont="1" applyFill="1" applyBorder="1" applyAlignment="1">
      <alignment horizontal="left" vertical="center"/>
    </xf>
    <xf numFmtId="0" fontId="2" fillId="3" borderId="36" xfId="2" applyFill="1" applyBorder="1" applyAlignment="1">
      <alignment horizontal="left" vertical="center"/>
    </xf>
    <xf numFmtId="0" fontId="2" fillId="5" borderId="36" xfId="2" applyFill="1" applyBorder="1" applyAlignment="1">
      <alignment horizontal="left" vertical="center" wrapText="1"/>
    </xf>
    <xf numFmtId="0" fontId="2" fillId="3" borderId="36" xfId="2" applyFill="1" applyBorder="1" applyAlignment="1">
      <alignment horizontal="left" vertical="center" wrapText="1"/>
    </xf>
    <xf numFmtId="0" fontId="2" fillId="11" borderId="36" xfId="2" applyFill="1" applyBorder="1" applyAlignment="1">
      <alignment horizontal="left" vertical="center"/>
    </xf>
    <xf numFmtId="0" fontId="2" fillId="3" borderId="22" xfId="2" applyFill="1" applyBorder="1" applyAlignment="1">
      <alignment horizontal="left" vertical="center" wrapText="1"/>
    </xf>
    <xf numFmtId="0" fontId="2" fillId="11" borderId="10" xfId="2" applyFill="1" applyBorder="1" applyAlignment="1">
      <alignment horizontal="left" vertical="center"/>
    </xf>
    <xf numFmtId="0" fontId="2" fillId="3" borderId="22" xfId="2" applyFill="1" applyBorder="1" applyAlignment="1">
      <alignment horizontal="left" vertical="center"/>
    </xf>
    <xf numFmtId="0" fontId="2" fillId="11" borderId="22" xfId="2" applyFill="1" applyBorder="1" applyAlignment="1">
      <alignment horizontal="left" vertical="center"/>
    </xf>
    <xf numFmtId="0" fontId="2" fillId="3" borderId="42" xfId="2" applyFill="1" applyBorder="1" applyAlignment="1">
      <alignment horizontal="left" vertical="center" wrapText="1"/>
    </xf>
    <xf numFmtId="0" fontId="2" fillId="11" borderId="42" xfId="2" applyFill="1" applyBorder="1" applyAlignment="1">
      <alignment horizontal="left" vertical="center"/>
    </xf>
    <xf numFmtId="0" fontId="2" fillId="3" borderId="42" xfId="2" applyFill="1" applyBorder="1" applyAlignment="1">
      <alignment horizontal="left" vertical="center"/>
    </xf>
    <xf numFmtId="0" fontId="2" fillId="3" borderId="41" xfId="2" applyFill="1" applyBorder="1" applyAlignment="1">
      <alignment horizontal="left" vertical="center" wrapText="1"/>
    </xf>
    <xf numFmtId="0" fontId="2" fillId="11" borderId="41" xfId="2" applyFill="1" applyBorder="1" applyAlignment="1">
      <alignment horizontal="left" vertical="center"/>
    </xf>
    <xf numFmtId="0" fontId="2" fillId="3" borderId="43" xfId="2" applyFill="1" applyBorder="1" applyAlignment="1">
      <alignment horizontal="left" vertical="center"/>
    </xf>
    <xf numFmtId="0" fontId="2" fillId="3" borderId="44" xfId="2" applyFill="1" applyBorder="1" applyAlignment="1">
      <alignment horizontal="left" vertical="center" wrapText="1"/>
    </xf>
    <xf numFmtId="0" fontId="2" fillId="11" borderId="44" xfId="2" applyFill="1" applyBorder="1" applyAlignment="1">
      <alignment horizontal="left" vertical="center"/>
    </xf>
    <xf numFmtId="0" fontId="2" fillId="3" borderId="46" xfId="2" applyFill="1" applyBorder="1" applyAlignment="1">
      <alignment horizontal="left" vertical="center"/>
    </xf>
    <xf numFmtId="0" fontId="2" fillId="3" borderId="47" xfId="2" applyFill="1" applyBorder="1" applyAlignment="1">
      <alignment horizontal="left" vertical="center"/>
    </xf>
    <xf numFmtId="0" fontId="2" fillId="11" borderId="47" xfId="2" applyFill="1" applyBorder="1" applyAlignment="1">
      <alignment horizontal="left" vertical="center"/>
    </xf>
    <xf numFmtId="0" fontId="2" fillId="11" borderId="36" xfId="2" applyFill="1" applyBorder="1" applyAlignment="1">
      <alignment horizontal="left" vertical="center" wrapText="1"/>
    </xf>
    <xf numFmtId="0" fontId="2" fillId="11" borderId="22" xfId="2" applyFill="1" applyBorder="1" applyAlignment="1">
      <alignment horizontal="left" vertical="center" wrapText="1"/>
    </xf>
    <xf numFmtId="0" fontId="2" fillId="3" borderId="10" xfId="2" applyFill="1" applyBorder="1" applyAlignment="1">
      <alignment horizontal="left" vertical="center"/>
    </xf>
    <xf numFmtId="0" fontId="2" fillId="11" borderId="21" xfId="2" applyFill="1" applyBorder="1" applyAlignment="1">
      <alignment horizontal="left" vertical="center" wrapText="1"/>
    </xf>
    <xf numFmtId="0" fontId="2" fillId="11" borderId="9" xfId="2" applyFill="1" applyBorder="1" applyAlignment="1">
      <alignment horizontal="left" vertical="center" wrapText="1"/>
    </xf>
    <xf numFmtId="0" fontId="2" fillId="11" borderId="40" xfId="2" applyFill="1" applyBorder="1" applyAlignment="1">
      <alignment horizontal="left" vertical="center"/>
    </xf>
    <xf numFmtId="0" fontId="2" fillId="11" borderId="39" xfId="2" applyFill="1" applyBorder="1" applyAlignment="1">
      <alignment horizontal="left" vertical="center"/>
    </xf>
    <xf numFmtId="0" fontId="2" fillId="11" borderId="10" xfId="2" applyFill="1" applyBorder="1" applyAlignment="1">
      <alignment horizontal="left" vertical="center" wrapText="1"/>
    </xf>
    <xf numFmtId="0" fontId="2" fillId="5" borderId="15" xfId="2" applyFill="1" applyBorder="1" applyAlignment="1">
      <alignment horizontal="left" vertical="center" wrapText="1"/>
    </xf>
    <xf numFmtId="0" fontId="2" fillId="11" borderId="44" xfId="2" applyFill="1" applyBorder="1" applyAlignment="1">
      <alignment horizontal="left" vertical="center" wrapText="1"/>
    </xf>
    <xf numFmtId="0" fontId="2" fillId="11" borderId="47" xfId="2" applyFill="1" applyBorder="1" applyAlignment="1">
      <alignment horizontal="left" vertical="center" wrapText="1"/>
    </xf>
    <xf numFmtId="0" fontId="2" fillId="5" borderId="50" xfId="2" applyFill="1" applyBorder="1" applyAlignment="1">
      <alignment horizontal="left" vertical="center" wrapText="1"/>
    </xf>
    <xf numFmtId="0" fontId="2" fillId="5" borderId="51" xfId="2" applyFill="1" applyBorder="1" applyAlignment="1">
      <alignment horizontal="left" vertical="center" wrapText="1"/>
    </xf>
    <xf numFmtId="0" fontId="2" fillId="3" borderId="17" xfId="2" applyFont="1" applyFill="1" applyBorder="1" applyAlignment="1">
      <alignment vertical="center" wrapText="1"/>
    </xf>
    <xf numFmtId="0" fontId="2" fillId="3" borderId="17" xfId="2" applyFont="1" applyFill="1" applyBorder="1" applyAlignment="1">
      <alignment vertical="center"/>
    </xf>
    <xf numFmtId="0" fontId="2" fillId="5" borderId="52" xfId="2" applyFill="1" applyBorder="1" applyAlignment="1">
      <alignment horizontal="left" vertical="center" wrapText="1"/>
    </xf>
    <xf numFmtId="0" fontId="2" fillId="3" borderId="10" xfId="2" applyFill="1" applyBorder="1" applyAlignment="1">
      <alignment horizontal="left" vertical="center" wrapText="1"/>
    </xf>
    <xf numFmtId="0" fontId="2" fillId="3" borderId="53" xfId="2" applyFill="1" applyBorder="1" applyAlignment="1">
      <alignment horizontal="left" vertical="center" wrapText="1"/>
    </xf>
    <xf numFmtId="0" fontId="2" fillId="3" borderId="54" xfId="2" applyFill="1" applyBorder="1" applyAlignment="1">
      <alignment horizontal="left" vertical="center" wrapText="1"/>
    </xf>
    <xf numFmtId="0" fontId="2" fillId="11" borderId="54" xfId="2" applyFill="1" applyBorder="1" applyAlignment="1">
      <alignment horizontal="left" vertical="center"/>
    </xf>
    <xf numFmtId="0" fontId="2" fillId="3" borderId="54" xfId="2" applyFill="1" applyBorder="1" applyAlignment="1">
      <alignment horizontal="left" vertical="center"/>
    </xf>
    <xf numFmtId="0" fontId="2" fillId="11" borderId="53" xfId="2" applyFill="1" applyBorder="1" applyAlignment="1">
      <alignment horizontal="left" vertical="center"/>
    </xf>
    <xf numFmtId="0" fontId="2" fillId="3" borderId="53" xfId="2" applyFill="1" applyBorder="1" applyAlignment="1">
      <alignment horizontal="left" vertical="center"/>
    </xf>
    <xf numFmtId="0" fontId="2" fillId="11" borderId="55" xfId="2" applyFill="1" applyBorder="1" applyAlignment="1">
      <alignment horizontal="left" vertical="center"/>
    </xf>
    <xf numFmtId="0" fontId="2" fillId="3" borderId="55" xfId="2" applyFill="1" applyBorder="1" applyAlignment="1">
      <alignment horizontal="left" vertical="center"/>
    </xf>
    <xf numFmtId="0" fontId="2" fillId="3" borderId="55" xfId="2" applyFill="1" applyBorder="1" applyAlignment="1">
      <alignment horizontal="left" vertical="center" wrapText="1"/>
    </xf>
    <xf numFmtId="0" fontId="2" fillId="11" borderId="56" xfId="2" applyFill="1" applyBorder="1" applyAlignment="1">
      <alignment horizontal="left" vertical="center"/>
    </xf>
    <xf numFmtId="0" fontId="2" fillId="11" borderId="57" xfId="2" applyFill="1" applyBorder="1" applyAlignment="1">
      <alignment horizontal="left" vertical="center"/>
    </xf>
    <xf numFmtId="0" fontId="2" fillId="3" borderId="17" xfId="2" applyFont="1" applyFill="1" applyBorder="1" applyAlignment="1">
      <alignment horizontal="center" vertical="center" wrapText="1"/>
    </xf>
    <xf numFmtId="0" fontId="2" fillId="0" borderId="17" xfId="2" applyBorder="1" applyAlignment="1">
      <alignment vertical="center" wrapText="1"/>
    </xf>
    <xf numFmtId="0" fontId="2" fillId="0" borderId="20" xfId="2" applyFont="1" applyBorder="1" applyAlignment="1">
      <alignment vertical="top" wrapText="1"/>
    </xf>
    <xf numFmtId="0" fontId="13" fillId="7" borderId="17" xfId="2" applyFont="1" applyFill="1" applyBorder="1" applyAlignment="1">
      <alignment horizontal="center" vertical="center" wrapText="1"/>
    </xf>
    <xf numFmtId="0" fontId="13" fillId="7" borderId="25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left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left" vertical="center"/>
    </xf>
    <xf numFmtId="0" fontId="2" fillId="3" borderId="49" xfId="2" applyFill="1" applyBorder="1" applyAlignment="1">
      <alignment horizontal="left" vertical="center" wrapText="1"/>
    </xf>
    <xf numFmtId="0" fontId="13" fillId="7" borderId="36" xfId="2" applyFont="1" applyFill="1" applyBorder="1" applyAlignment="1">
      <alignment horizontal="center" vertical="center" wrapText="1"/>
    </xf>
    <xf numFmtId="0" fontId="13" fillId="7" borderId="22" xfId="2" applyFont="1" applyFill="1" applyBorder="1" applyAlignment="1">
      <alignment horizontal="center" vertical="center" wrapText="1"/>
    </xf>
    <xf numFmtId="0" fontId="13" fillId="7" borderId="19" xfId="2" applyFont="1" applyFill="1" applyBorder="1" applyAlignment="1">
      <alignment horizontal="center" vertical="center" wrapText="1"/>
    </xf>
    <xf numFmtId="0" fontId="2" fillId="5" borderId="63" xfId="2" applyFill="1" applyBorder="1" applyAlignment="1">
      <alignment horizontal="center" vertical="center" wrapText="1"/>
    </xf>
    <xf numFmtId="0" fontId="2" fillId="5" borderId="26" xfId="2" applyFill="1" applyBorder="1" applyAlignment="1">
      <alignment horizontal="center" vertical="center" wrapText="1"/>
    </xf>
    <xf numFmtId="0" fontId="2" fillId="5" borderId="24" xfId="2" applyFill="1" applyBorder="1" applyAlignment="1">
      <alignment horizontal="center" vertical="center" wrapText="1"/>
    </xf>
    <xf numFmtId="0" fontId="2" fillId="5" borderId="36" xfId="2" applyFill="1" applyBorder="1" applyAlignment="1">
      <alignment horizontal="center" vertical="center" wrapText="1"/>
    </xf>
    <xf numFmtId="0" fontId="2" fillId="5" borderId="50" xfId="2" applyFill="1" applyBorder="1" applyAlignment="1">
      <alignment horizontal="center" vertical="center" wrapText="1"/>
    </xf>
    <xf numFmtId="0" fontId="2" fillId="5" borderId="51" xfId="2" applyFill="1" applyBorder="1" applyAlignment="1">
      <alignment horizontal="center" vertical="center" wrapText="1"/>
    </xf>
    <xf numFmtId="0" fontId="2" fillId="0" borderId="10" xfId="2" applyFont="1" applyBorder="1" applyAlignment="1">
      <alignment vertical="top" wrapText="1"/>
    </xf>
    <xf numFmtId="0" fontId="2" fillId="3" borderId="20" xfId="2" applyFont="1" applyFill="1" applyBorder="1" applyAlignment="1">
      <alignment vertical="top" wrapText="1"/>
    </xf>
    <xf numFmtId="0" fontId="29" fillId="3" borderId="17" xfId="2" applyFont="1" applyFill="1" applyBorder="1" applyAlignment="1">
      <alignment vertical="center" wrapText="1"/>
    </xf>
    <xf numFmtId="0" fontId="14" fillId="3" borderId="17" xfId="2" applyFont="1" applyFill="1" applyBorder="1" applyAlignment="1">
      <alignment vertical="center" wrapText="1"/>
    </xf>
    <xf numFmtId="0" fontId="2" fillId="3" borderId="20" xfId="2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 vertical="center" wrapText="1"/>
    </xf>
    <xf numFmtId="0" fontId="2" fillId="5" borderId="15" xfId="2" applyFill="1" applyBorder="1" applyAlignment="1">
      <alignment horizontal="left" vertical="center" wrapText="1"/>
    </xf>
    <xf numFmtId="164" fontId="5" fillId="6" borderId="52" xfId="1" applyNumberFormat="1" applyFont="1" applyFill="1" applyBorder="1" applyAlignment="1">
      <alignment horizontal="center" vertical="center"/>
    </xf>
    <xf numFmtId="0" fontId="2" fillId="11" borderId="18" xfId="2" applyFill="1" applyBorder="1" applyAlignment="1">
      <alignment horizontal="left" vertical="center" wrapText="1"/>
    </xf>
    <xf numFmtId="0" fontId="2" fillId="11" borderId="41" xfId="2" applyFill="1" applyBorder="1" applyAlignment="1">
      <alignment horizontal="left" vertical="center" wrapText="1"/>
    </xf>
    <xf numFmtId="0" fontId="2" fillId="3" borderId="47" xfId="2" applyFill="1" applyBorder="1" applyAlignment="1">
      <alignment horizontal="left" vertical="center" wrapText="1"/>
    </xf>
    <xf numFmtId="0" fontId="2" fillId="3" borderId="41" xfId="2" applyFill="1" applyBorder="1" applyAlignment="1">
      <alignment horizontal="left" vertical="center"/>
    </xf>
    <xf numFmtId="0" fontId="2" fillId="3" borderId="44" xfId="2" applyFill="1" applyBorder="1" applyAlignment="1">
      <alignment horizontal="left" vertical="center"/>
    </xf>
    <xf numFmtId="0" fontId="2" fillId="3" borderId="45" xfId="2" applyFill="1" applyBorder="1" applyAlignment="1">
      <alignment horizontal="left" vertical="center"/>
    </xf>
    <xf numFmtId="0" fontId="4" fillId="9" borderId="33" xfId="2" applyFont="1" applyFill="1" applyBorder="1" applyAlignment="1">
      <alignment horizontal="center" vertical="center" wrapText="1"/>
    </xf>
    <xf numFmtId="0" fontId="4" fillId="9" borderId="17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164" fontId="4" fillId="3" borderId="22" xfId="1" applyNumberFormat="1" applyFont="1" applyFill="1" applyBorder="1" applyAlignment="1">
      <alignment horizontal="center" vertical="center" wrapText="1"/>
    </xf>
    <xf numFmtId="0" fontId="2" fillId="5" borderId="63" xfId="2" applyFill="1" applyBorder="1" applyAlignment="1">
      <alignment horizontal="left" vertical="center" wrapText="1"/>
    </xf>
    <xf numFmtId="0" fontId="2" fillId="0" borderId="9" xfId="2" applyFont="1" applyBorder="1" applyAlignment="1">
      <alignment horizontal="center" vertical="center" wrapText="1"/>
    </xf>
    <xf numFmtId="164" fontId="4" fillId="3" borderId="49" xfId="1" applyNumberFormat="1" applyFont="1" applyFill="1" applyBorder="1" applyAlignment="1">
      <alignment horizontal="center" vertical="center" wrapText="1"/>
    </xf>
    <xf numFmtId="0" fontId="13" fillId="7" borderId="15" xfId="2" applyFont="1" applyFill="1" applyBorder="1" applyAlignment="1">
      <alignment horizontal="center" vertical="center" wrapText="1"/>
    </xf>
    <xf numFmtId="0" fontId="13" fillId="7" borderId="24" xfId="2" applyFont="1" applyFill="1" applyBorder="1" applyAlignment="1">
      <alignment horizontal="center" vertical="center" wrapText="1"/>
    </xf>
    <xf numFmtId="0" fontId="13" fillId="7" borderId="51" xfId="2" applyFont="1" applyFill="1" applyBorder="1" applyAlignment="1">
      <alignment horizontal="center" vertical="center" wrapText="1"/>
    </xf>
    <xf numFmtId="0" fontId="13" fillId="7" borderId="50" xfId="2" applyFont="1" applyFill="1" applyBorder="1" applyAlignment="1">
      <alignment horizontal="center" vertical="center" wrapText="1"/>
    </xf>
    <xf numFmtId="0" fontId="13" fillId="7" borderId="52" xfId="2" applyFont="1" applyFill="1" applyBorder="1" applyAlignment="1">
      <alignment horizontal="center" vertical="center" wrapText="1"/>
    </xf>
    <xf numFmtId="0" fontId="0" fillId="0" borderId="30" xfId="0" applyBorder="1"/>
    <xf numFmtId="0" fontId="2" fillId="3" borderId="77" xfId="2" applyFill="1" applyBorder="1" applyAlignment="1">
      <alignment horizontal="left" vertical="center" wrapText="1"/>
    </xf>
    <xf numFmtId="164" fontId="2" fillId="3" borderId="76" xfId="1" applyNumberFormat="1" applyFont="1" applyFill="1" applyBorder="1" applyAlignment="1">
      <alignment horizontal="center" vertical="center" wrapText="1"/>
    </xf>
    <xf numFmtId="164" fontId="2" fillId="3" borderId="80" xfId="1" applyNumberFormat="1" applyFont="1" applyFill="1" applyBorder="1" applyAlignment="1">
      <alignment horizontal="center" vertical="center" wrapText="1"/>
    </xf>
    <xf numFmtId="164" fontId="5" fillId="6" borderId="89" xfId="2" applyNumberFormat="1" applyFont="1" applyFill="1" applyBorder="1" applyAlignment="1">
      <alignment horizontal="center" vertical="center" wrapText="1"/>
    </xf>
    <xf numFmtId="164" fontId="5" fillId="3" borderId="6" xfId="2" applyNumberFormat="1" applyFont="1" applyFill="1" applyBorder="1" applyAlignment="1">
      <alignment horizontal="center" vertical="center" wrapText="1"/>
    </xf>
    <xf numFmtId="164" fontId="4" fillId="6" borderId="24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left" vertical="center" wrapText="1"/>
    </xf>
    <xf numFmtId="0" fontId="5" fillId="6" borderId="52" xfId="2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left" vertical="center" wrapText="1"/>
    </xf>
    <xf numFmtId="0" fontId="5" fillId="6" borderId="87" xfId="2" applyFont="1" applyFill="1" applyBorder="1" applyAlignment="1">
      <alignment horizontal="left" vertical="center" wrapText="1"/>
    </xf>
    <xf numFmtId="0" fontId="7" fillId="8" borderId="90" xfId="2" applyFont="1" applyFill="1" applyBorder="1" applyAlignment="1">
      <alignment horizontal="left" vertical="center"/>
    </xf>
    <xf numFmtId="164" fontId="5" fillId="6" borderId="93" xfId="1" applyNumberFormat="1" applyFont="1" applyFill="1" applyBorder="1" applyAlignment="1">
      <alignment horizontal="center" vertical="center"/>
    </xf>
    <xf numFmtId="1" fontId="2" fillId="3" borderId="5" xfId="1" applyNumberFormat="1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left" vertical="center"/>
    </xf>
    <xf numFmtId="0" fontId="5" fillId="6" borderId="96" xfId="2" applyFont="1" applyFill="1" applyBorder="1" applyAlignment="1">
      <alignment horizontal="left" vertical="center"/>
    </xf>
    <xf numFmtId="0" fontId="5" fillId="6" borderId="2" xfId="2" applyFont="1" applyFill="1" applyBorder="1" applyAlignment="1">
      <alignment horizontal="left" vertical="center"/>
    </xf>
    <xf numFmtId="0" fontId="5" fillId="6" borderId="97" xfId="2" applyFont="1" applyFill="1" applyBorder="1" applyAlignment="1">
      <alignment horizontal="left" vertical="center"/>
    </xf>
    <xf numFmtId="0" fontId="0" fillId="0" borderId="6" xfId="0" applyBorder="1"/>
    <xf numFmtId="1" fontId="2" fillId="3" borderId="3" xfId="1" applyNumberFormat="1" applyFont="1" applyFill="1" applyBorder="1" applyAlignment="1">
      <alignment horizontal="center" vertical="center"/>
    </xf>
    <xf numFmtId="0" fontId="5" fillId="6" borderId="87" xfId="2" applyFont="1" applyFill="1" applyBorder="1" applyAlignment="1">
      <alignment horizontal="left" vertical="center"/>
    </xf>
    <xf numFmtId="0" fontId="5" fillId="3" borderId="20" xfId="2" applyFont="1" applyFill="1" applyBorder="1" applyAlignment="1">
      <alignment vertical="center"/>
    </xf>
    <xf numFmtId="0" fontId="5" fillId="3" borderId="74" xfId="2" applyFont="1" applyFill="1" applyBorder="1" applyAlignment="1">
      <alignment vertical="center"/>
    </xf>
    <xf numFmtId="164" fontId="2" fillId="3" borderId="5" xfId="1" applyNumberFormat="1" applyFont="1" applyFill="1" applyBorder="1" applyAlignment="1">
      <alignment horizontal="center" vertical="center" wrapText="1"/>
    </xf>
    <xf numFmtId="164" fontId="2" fillId="3" borderId="92" xfId="1" applyNumberFormat="1" applyFont="1" applyFill="1" applyBorder="1" applyAlignment="1">
      <alignment horizontal="center" vertical="center" wrapText="1"/>
    </xf>
    <xf numFmtId="164" fontId="23" fillId="6" borderId="93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5" borderId="28" xfId="2" applyFill="1" applyBorder="1" applyAlignment="1">
      <alignment horizontal="center" vertical="center" wrapText="1"/>
    </xf>
    <xf numFmtId="0" fontId="2" fillId="5" borderId="94" xfId="2" applyFill="1" applyBorder="1" applyAlignment="1">
      <alignment horizontal="left" vertical="center" wrapText="1"/>
    </xf>
    <xf numFmtId="0" fontId="2" fillId="5" borderId="1" xfId="2" applyFill="1" applyBorder="1" applyAlignment="1">
      <alignment horizontal="left" vertical="center" wrapText="1"/>
    </xf>
    <xf numFmtId="0" fontId="2" fillId="5" borderId="95" xfId="2" applyFill="1" applyBorder="1" applyAlignment="1">
      <alignment horizontal="left" vertical="center" wrapText="1"/>
    </xf>
    <xf numFmtId="0" fontId="14" fillId="3" borderId="20" xfId="2" applyFont="1" applyFill="1" applyBorder="1" applyAlignment="1">
      <alignment horizontal="center" vertical="center" wrapText="1"/>
    </xf>
    <xf numFmtId="164" fontId="5" fillId="6" borderId="106" xfId="1" applyNumberFormat="1" applyFont="1" applyFill="1" applyBorder="1" applyAlignment="1">
      <alignment horizontal="center" vertical="center"/>
    </xf>
    <xf numFmtId="0" fontId="2" fillId="3" borderId="20" xfId="2" applyFill="1" applyBorder="1" applyAlignment="1">
      <alignment horizontal="left" vertical="center"/>
    </xf>
    <xf numFmtId="0" fontId="2" fillId="5" borderId="2" xfId="2" applyFill="1" applyBorder="1" applyAlignment="1">
      <alignment horizontal="left" vertical="center" wrapText="1"/>
    </xf>
    <xf numFmtId="0" fontId="2" fillId="3" borderId="107" xfId="2" applyFill="1" applyBorder="1" applyAlignment="1">
      <alignment horizontal="left" vertical="center"/>
    </xf>
    <xf numFmtId="0" fontId="2" fillId="3" borderId="14" xfId="2" applyFill="1" applyBorder="1" applyAlignment="1">
      <alignment horizontal="left" vertical="center"/>
    </xf>
    <xf numFmtId="0" fontId="2" fillId="11" borderId="14" xfId="2" applyFill="1" applyBorder="1" applyAlignment="1">
      <alignment horizontal="left" vertical="center"/>
    </xf>
    <xf numFmtId="0" fontId="2" fillId="11" borderId="7" xfId="2" applyFill="1" applyBorder="1" applyAlignment="1">
      <alignment horizontal="left" vertical="center"/>
    </xf>
    <xf numFmtId="0" fontId="2" fillId="3" borderId="20" xfId="2" applyFont="1" applyFill="1" applyBorder="1" applyAlignment="1">
      <alignment vertical="center" wrapText="1"/>
    </xf>
    <xf numFmtId="0" fontId="12" fillId="5" borderId="5" xfId="2" applyFont="1" applyFill="1" applyBorder="1" applyAlignment="1">
      <alignment horizontal="left" vertical="center"/>
    </xf>
    <xf numFmtId="0" fontId="12" fillId="5" borderId="3" xfId="2" applyFont="1" applyFill="1" applyBorder="1" applyAlignment="1">
      <alignment horizontal="left" vertical="center"/>
    </xf>
    <xf numFmtId="0" fontId="12" fillId="5" borderId="82" xfId="2" applyFont="1" applyFill="1" applyBorder="1" applyAlignment="1">
      <alignment horizontal="left" vertical="center"/>
    </xf>
    <xf numFmtId="0" fontId="7" fillId="8" borderId="109" xfId="2" applyFont="1" applyFill="1" applyBorder="1" applyAlignment="1">
      <alignment vertical="center"/>
    </xf>
    <xf numFmtId="164" fontId="5" fillId="8" borderId="90" xfId="1" applyNumberFormat="1" applyFont="1" applyFill="1" applyBorder="1" applyAlignment="1">
      <alignment horizontal="center" vertical="center"/>
    </xf>
    <xf numFmtId="164" fontId="5" fillId="5" borderId="103" xfId="1" applyNumberFormat="1" applyFont="1" applyFill="1" applyBorder="1" applyAlignment="1">
      <alignment horizontal="left" vertical="center"/>
    </xf>
    <xf numFmtId="164" fontId="23" fillId="6" borderId="102" xfId="1" applyNumberFormat="1" applyFont="1" applyFill="1" applyBorder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3" borderId="25" xfId="2" applyFont="1" applyFill="1" applyBorder="1" applyAlignment="1">
      <alignment vertical="center" wrapText="1"/>
    </xf>
    <xf numFmtId="0" fontId="29" fillId="3" borderId="36" xfId="2" applyFont="1" applyFill="1" applyBorder="1" applyAlignment="1">
      <alignment vertical="center" wrapText="1"/>
    </xf>
    <xf numFmtId="0" fontId="14" fillId="3" borderId="36" xfId="2" applyFont="1" applyFill="1" applyBorder="1" applyAlignment="1">
      <alignment vertical="center" wrapText="1"/>
    </xf>
    <xf numFmtId="0" fontId="14" fillId="3" borderId="18" xfId="2" applyFont="1" applyFill="1" applyBorder="1" applyAlignment="1">
      <alignment vertical="center" wrapText="1"/>
    </xf>
    <xf numFmtId="0" fontId="14" fillId="3" borderId="19" xfId="2" applyFont="1" applyFill="1" applyBorder="1" applyAlignment="1">
      <alignment vertical="center" wrapText="1"/>
    </xf>
    <xf numFmtId="0" fontId="2" fillId="5" borderId="87" xfId="2" applyFill="1" applyBorder="1" applyAlignment="1">
      <alignment horizontal="left" vertical="center" wrapText="1"/>
    </xf>
    <xf numFmtId="0" fontId="2" fillId="0" borderId="25" xfId="2" applyFont="1" applyBorder="1" applyAlignment="1">
      <alignment vertical="center" wrapText="1"/>
    </xf>
    <xf numFmtId="0" fontId="2" fillId="0" borderId="19" xfId="2" applyFont="1" applyBorder="1" applyAlignment="1">
      <alignment vertical="center" wrapText="1"/>
    </xf>
    <xf numFmtId="0" fontId="2" fillId="5" borderId="59" xfId="2" applyFill="1" applyBorder="1" applyAlignment="1">
      <alignment horizontal="left" vertical="center" wrapText="1"/>
    </xf>
    <xf numFmtId="0" fontId="2" fillId="0" borderId="20" xfId="2" applyBorder="1" applyAlignment="1">
      <alignment vertical="center" wrapText="1"/>
    </xf>
    <xf numFmtId="164" fontId="2" fillId="6" borderId="25" xfId="1" applyNumberFormat="1" applyFont="1" applyFill="1" applyBorder="1" applyAlignment="1">
      <alignment horizontal="center" vertical="center" wrapText="1"/>
    </xf>
    <xf numFmtId="0" fontId="5" fillId="8" borderId="34" xfId="2" applyFont="1" applyFill="1" applyBorder="1" applyAlignment="1">
      <alignment vertical="center"/>
    </xf>
    <xf numFmtId="0" fontId="2" fillId="0" borderId="19" xfId="2" applyBorder="1" applyAlignment="1">
      <alignment horizontal="center" vertical="center" wrapText="1"/>
    </xf>
    <xf numFmtId="164" fontId="4" fillId="3" borderId="22" xfId="1" applyNumberFormat="1" applyFont="1" applyFill="1" applyBorder="1" applyAlignment="1">
      <alignment horizontal="left" vertical="center"/>
    </xf>
    <xf numFmtId="164" fontId="4" fillId="3" borderId="70" xfId="1" applyNumberFormat="1" applyFont="1" applyFill="1" applyBorder="1" applyAlignment="1">
      <alignment horizontal="left" vertical="center"/>
    </xf>
    <xf numFmtId="0" fontId="30" fillId="3" borderId="7" xfId="2" applyFont="1" applyFill="1" applyBorder="1" applyAlignment="1">
      <alignment vertical="center" wrapText="1"/>
    </xf>
    <xf numFmtId="0" fontId="30" fillId="3" borderId="17" xfId="2" applyFont="1" applyFill="1" applyBorder="1" applyAlignment="1">
      <alignment vertical="center" wrapText="1"/>
    </xf>
    <xf numFmtId="0" fontId="30" fillId="3" borderId="20" xfId="2" applyFont="1" applyFill="1" applyBorder="1" applyAlignment="1">
      <alignment vertical="center" wrapText="1"/>
    </xf>
    <xf numFmtId="0" fontId="30" fillId="3" borderId="16" xfId="2" applyFont="1" applyFill="1" applyBorder="1" applyAlignment="1">
      <alignment vertical="center" wrapText="1"/>
    </xf>
    <xf numFmtId="0" fontId="2" fillId="3" borderId="16" xfId="2" applyFont="1" applyFill="1" applyBorder="1" applyAlignment="1">
      <alignment vertical="center" wrapText="1"/>
    </xf>
    <xf numFmtId="0" fontId="2" fillId="3" borderId="11" xfId="2" applyFill="1" applyBorder="1" applyAlignment="1">
      <alignment horizontal="left" vertical="center"/>
    </xf>
    <xf numFmtId="0" fontId="2" fillId="11" borderId="11" xfId="2" applyFill="1" applyBorder="1" applyAlignment="1">
      <alignment horizontal="left" vertical="center"/>
    </xf>
    <xf numFmtId="0" fontId="2" fillId="11" borderId="20" xfId="2" applyFill="1" applyBorder="1" applyAlignment="1">
      <alignment horizontal="left" vertical="center"/>
    </xf>
    <xf numFmtId="164" fontId="2" fillId="3" borderId="123" xfId="1" applyNumberFormat="1" applyFont="1" applyFill="1" applyBorder="1" applyAlignment="1">
      <alignment horizontal="center" vertical="center" wrapText="1"/>
    </xf>
    <xf numFmtId="164" fontId="4" fillId="3" borderId="83" xfId="1" applyNumberFormat="1" applyFont="1" applyFill="1" applyBorder="1" applyAlignment="1">
      <alignment horizontal="center" vertical="center"/>
    </xf>
    <xf numFmtId="164" fontId="4" fillId="3" borderId="70" xfId="1" applyNumberFormat="1" applyFont="1" applyFill="1" applyBorder="1" applyAlignment="1">
      <alignment horizontal="center" vertical="center" wrapText="1"/>
    </xf>
    <xf numFmtId="1" fontId="4" fillId="3" borderId="70" xfId="1" applyNumberFormat="1" applyFont="1" applyFill="1" applyBorder="1" applyAlignment="1">
      <alignment horizontal="center" vertical="center" wrapText="1"/>
    </xf>
    <xf numFmtId="164" fontId="4" fillId="6" borderId="2" xfId="1" applyNumberFormat="1" applyFont="1" applyFill="1" applyBorder="1" applyAlignment="1">
      <alignment vertical="center"/>
    </xf>
    <xf numFmtId="164" fontId="4" fillId="6" borderId="124" xfId="1" applyNumberFormat="1" applyFont="1" applyFill="1" applyBorder="1" applyAlignment="1">
      <alignment vertical="center"/>
    </xf>
    <xf numFmtId="164" fontId="23" fillId="6" borderId="120" xfId="1" applyNumberFormat="1" applyFont="1" applyFill="1" applyBorder="1" applyAlignment="1">
      <alignment horizontal="center" vertical="center"/>
    </xf>
    <xf numFmtId="164" fontId="4" fillId="3" borderId="86" xfId="1" applyNumberFormat="1" applyFont="1" applyFill="1" applyBorder="1" applyAlignment="1">
      <alignment horizontal="center" vertical="center"/>
    </xf>
    <xf numFmtId="164" fontId="4" fillId="3" borderId="85" xfId="1" applyNumberFormat="1" applyFont="1" applyFill="1" applyBorder="1" applyAlignment="1">
      <alignment horizontal="center" vertical="center"/>
    </xf>
    <xf numFmtId="164" fontId="4" fillId="3" borderId="70" xfId="1" applyNumberFormat="1" applyFont="1" applyFill="1" applyBorder="1" applyAlignment="1">
      <alignment horizontal="center" vertical="center"/>
    </xf>
    <xf numFmtId="164" fontId="4" fillId="3" borderId="84" xfId="1" applyNumberFormat="1" applyFont="1" applyFill="1" applyBorder="1" applyAlignment="1">
      <alignment horizontal="center" vertical="center"/>
    </xf>
    <xf numFmtId="164" fontId="4" fillId="3" borderId="125" xfId="1" applyNumberFormat="1" applyFont="1" applyFill="1" applyBorder="1" applyAlignment="1">
      <alignment horizontal="center" vertical="center"/>
    </xf>
    <xf numFmtId="164" fontId="4" fillId="6" borderId="86" xfId="1" applyNumberFormat="1" applyFont="1" applyFill="1" applyBorder="1" applyAlignment="1">
      <alignment horizontal="center" vertical="center"/>
    </xf>
    <xf numFmtId="0" fontId="2" fillId="11" borderId="52" xfId="2" applyFill="1" applyBorder="1" applyAlignment="1">
      <alignment horizontal="left" vertical="center"/>
    </xf>
    <xf numFmtId="0" fontId="2" fillId="0" borderId="17" xfId="2" applyBorder="1" applyAlignment="1">
      <alignment horizontal="center" vertical="center" wrapText="1"/>
    </xf>
    <xf numFmtId="164" fontId="23" fillId="8" borderId="102" xfId="1" applyNumberFormat="1" applyFont="1" applyFill="1" applyBorder="1" applyAlignment="1">
      <alignment horizontal="center" vertical="center"/>
    </xf>
    <xf numFmtId="164" fontId="23" fillId="5" borderId="66" xfId="1" applyNumberFormat="1" applyFont="1" applyFill="1" applyBorder="1" applyAlignment="1">
      <alignment horizontal="left" vertical="center"/>
    </xf>
    <xf numFmtId="164" fontId="4" fillId="3" borderId="49" xfId="1" applyNumberFormat="1" applyFont="1" applyFill="1" applyBorder="1" applyAlignment="1">
      <alignment horizontal="left" vertical="center" wrapText="1"/>
    </xf>
    <xf numFmtId="0" fontId="2" fillId="3" borderId="17" xfId="2" applyFont="1" applyFill="1" applyBorder="1" applyAlignment="1">
      <alignment horizontal="left" vertical="center" wrapText="1"/>
    </xf>
    <xf numFmtId="0" fontId="2" fillId="3" borderId="10" xfId="2" applyNumberFormat="1" applyFont="1" applyFill="1" applyBorder="1" applyAlignment="1">
      <alignment vertical="center" wrapText="1"/>
    </xf>
    <xf numFmtId="164" fontId="18" fillId="6" borderId="49" xfId="1" applyNumberFormat="1" applyFont="1" applyFill="1" applyBorder="1" applyAlignment="1">
      <alignment horizontal="center" vertical="center" wrapText="1"/>
    </xf>
    <xf numFmtId="164" fontId="4" fillId="3" borderId="64" xfId="1" applyNumberFormat="1" applyFont="1" applyFill="1" applyBorder="1" applyAlignment="1">
      <alignment horizontal="center" vertical="center" wrapText="1"/>
    </xf>
    <xf numFmtId="0" fontId="31" fillId="3" borderId="20" xfId="2" applyFont="1" applyFill="1" applyBorder="1" applyAlignment="1">
      <alignment horizontal="left" vertical="center" wrapText="1"/>
    </xf>
    <xf numFmtId="0" fontId="31" fillId="3" borderId="10" xfId="2" applyNumberFormat="1" applyFont="1" applyFill="1" applyBorder="1" applyAlignment="1">
      <alignment vertical="center" wrapText="1"/>
    </xf>
    <xf numFmtId="0" fontId="2" fillId="11" borderId="43" xfId="2" applyFill="1" applyBorder="1" applyAlignment="1">
      <alignment horizontal="left" vertical="center"/>
    </xf>
    <xf numFmtId="0" fontId="2" fillId="0" borderId="10" xfId="2" applyFont="1" applyBorder="1" applyAlignment="1">
      <alignment horizontal="left" vertical="center" wrapText="1"/>
    </xf>
    <xf numFmtId="0" fontId="29" fillId="11" borderId="25" xfId="2" applyFont="1" applyFill="1" applyBorder="1" applyAlignment="1">
      <alignment vertical="center" wrapText="1"/>
    </xf>
    <xf numFmtId="0" fontId="14" fillId="11" borderId="25" xfId="2" applyFont="1" applyFill="1" applyBorder="1" applyAlignment="1">
      <alignment vertical="center" wrapText="1"/>
    </xf>
    <xf numFmtId="0" fontId="2" fillId="11" borderId="107" xfId="2" applyFill="1" applyBorder="1" applyAlignment="1">
      <alignment horizontal="left" vertical="center"/>
    </xf>
    <xf numFmtId="0" fontId="2" fillId="3" borderId="8" xfId="2" applyFont="1" applyFill="1" applyBorder="1" applyAlignment="1">
      <alignment vertical="center" wrapText="1"/>
    </xf>
    <xf numFmtId="0" fontId="31" fillId="3" borderId="20" xfId="2" applyFont="1" applyFill="1" applyBorder="1" applyAlignment="1">
      <alignment vertical="top" wrapText="1"/>
    </xf>
    <xf numFmtId="0" fontId="31" fillId="3" borderId="17" xfId="2" applyFont="1" applyFill="1" applyBorder="1" applyAlignment="1">
      <alignment horizontal="center" vertical="center" wrapText="1"/>
    </xf>
    <xf numFmtId="0" fontId="31" fillId="3" borderId="17" xfId="2" applyFont="1" applyFill="1" applyBorder="1" applyAlignment="1">
      <alignment vertical="center" wrapText="1"/>
    </xf>
    <xf numFmtId="0" fontId="31" fillId="3" borderId="20" xfId="2" applyFont="1" applyFill="1" applyBorder="1" applyAlignment="1">
      <alignment horizontal="center" vertical="center" wrapText="1"/>
    </xf>
    <xf numFmtId="0" fontId="31" fillId="3" borderId="10" xfId="2" applyFont="1" applyFill="1" applyBorder="1" applyAlignment="1">
      <alignment vertical="center" wrapText="1"/>
    </xf>
    <xf numFmtId="0" fontId="4" fillId="0" borderId="126" xfId="2" applyFont="1" applyBorder="1" applyAlignment="1">
      <alignment horizontal="center" vertical="center" wrapText="1"/>
    </xf>
    <xf numFmtId="164" fontId="23" fillId="3" borderId="70" xfId="1" applyNumberFormat="1" applyFont="1" applyFill="1" applyBorder="1" applyAlignment="1">
      <alignment vertical="center" wrapText="1"/>
    </xf>
    <xf numFmtId="164" fontId="2" fillId="3" borderId="115" xfId="1" applyNumberFormat="1" applyFont="1" applyFill="1" applyBorder="1" applyAlignment="1">
      <alignment horizontal="center" vertical="center" wrapText="1"/>
    </xf>
    <xf numFmtId="164" fontId="2" fillId="3" borderId="48" xfId="1" applyNumberFormat="1" applyFont="1" applyFill="1" applyBorder="1" applyAlignment="1">
      <alignment horizontal="center" vertical="center" wrapText="1"/>
    </xf>
    <xf numFmtId="164" fontId="2" fillId="3" borderId="49" xfId="1" applyNumberFormat="1" applyFont="1" applyFill="1" applyBorder="1" applyAlignment="1">
      <alignment horizontal="center" vertical="center"/>
    </xf>
    <xf numFmtId="164" fontId="2" fillId="3" borderId="22" xfId="1" applyNumberFormat="1" applyFont="1" applyFill="1" applyBorder="1" applyAlignment="1">
      <alignment horizontal="center" vertical="center"/>
    </xf>
    <xf numFmtId="164" fontId="2" fillId="3" borderId="49" xfId="1" applyNumberFormat="1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 vertical="center" wrapText="1"/>
    </xf>
    <xf numFmtId="164" fontId="2" fillId="3" borderId="25" xfId="1" applyNumberFormat="1" applyFont="1" applyFill="1" applyBorder="1" applyAlignment="1">
      <alignment horizontal="center" vertical="center" wrapText="1"/>
    </xf>
    <xf numFmtId="164" fontId="2" fillId="3" borderId="48" xfId="1" applyNumberFormat="1" applyFont="1" applyFill="1" applyBorder="1" applyAlignment="1">
      <alignment horizontal="center" vertical="center"/>
    </xf>
    <xf numFmtId="164" fontId="2" fillId="3" borderId="36" xfId="1" applyNumberFormat="1" applyFont="1" applyFill="1" applyBorder="1" applyAlignment="1">
      <alignment horizontal="center" vertical="center"/>
    </xf>
    <xf numFmtId="164" fontId="2" fillId="3" borderId="17" xfId="1" applyNumberFormat="1" applyFont="1" applyFill="1" applyBorder="1" applyAlignment="1">
      <alignment horizontal="center" vertical="center"/>
    </xf>
    <xf numFmtId="164" fontId="2" fillId="3" borderId="25" xfId="1" applyNumberFormat="1" applyFont="1" applyFill="1" applyBorder="1" applyAlignment="1">
      <alignment horizontal="center" vertical="center"/>
    </xf>
    <xf numFmtId="164" fontId="2" fillId="3" borderId="19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1" fontId="2" fillId="3" borderId="36" xfId="1" applyNumberFormat="1" applyFont="1" applyFill="1" applyBorder="1" applyAlignment="1">
      <alignment horizontal="center" vertical="center"/>
    </xf>
    <xf numFmtId="1" fontId="2" fillId="3" borderId="25" xfId="1" applyNumberFormat="1" applyFont="1" applyFill="1" applyBorder="1" applyAlignment="1">
      <alignment horizontal="center" vertical="center"/>
    </xf>
    <xf numFmtId="1" fontId="2" fillId="3" borderId="22" xfId="1" applyNumberFormat="1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left" vertical="center" wrapText="1"/>
    </xf>
    <xf numFmtId="0" fontId="14" fillId="3" borderId="10" xfId="2" applyFont="1" applyFill="1" applyBorder="1" applyAlignment="1">
      <alignment horizontal="left" vertical="center" wrapText="1"/>
    </xf>
    <xf numFmtId="164" fontId="30" fillId="3" borderId="25" xfId="1" applyNumberFormat="1" applyFont="1" applyFill="1" applyBorder="1" applyAlignment="1">
      <alignment horizontal="center" vertical="center" wrapText="1"/>
    </xf>
    <xf numFmtId="164" fontId="30" fillId="3" borderId="22" xfId="1" applyNumberFormat="1" applyFont="1" applyFill="1" applyBorder="1" applyAlignment="1">
      <alignment horizontal="center" vertical="center" wrapText="1"/>
    </xf>
    <xf numFmtId="164" fontId="30" fillId="3" borderId="49" xfId="1" applyNumberFormat="1" applyFont="1" applyFill="1" applyBorder="1" applyAlignment="1">
      <alignment horizontal="center" vertical="center" wrapText="1"/>
    </xf>
    <xf numFmtId="164" fontId="2" fillId="3" borderId="53" xfId="1" applyNumberFormat="1" applyFont="1" applyFill="1" applyBorder="1" applyAlignment="1">
      <alignment horizontal="center" vertical="center"/>
    </xf>
    <xf numFmtId="164" fontId="2" fillId="3" borderId="113" xfId="1" applyNumberFormat="1" applyFont="1" applyFill="1" applyBorder="1" applyAlignment="1">
      <alignment horizontal="center" vertical="center"/>
    </xf>
    <xf numFmtId="164" fontId="2" fillId="3" borderId="119" xfId="1" applyNumberFormat="1" applyFont="1" applyFill="1" applyBorder="1" applyAlignment="1">
      <alignment horizontal="center" vertical="center"/>
    </xf>
    <xf numFmtId="164" fontId="23" fillId="6" borderId="121" xfId="1" applyNumberFormat="1" applyFont="1" applyFill="1" applyBorder="1" applyAlignment="1">
      <alignment horizontal="center" vertical="center"/>
    </xf>
    <xf numFmtId="164" fontId="23" fillId="6" borderId="73" xfId="1" applyNumberFormat="1" applyFont="1" applyFill="1" applyBorder="1" applyAlignment="1">
      <alignment horizontal="center" vertical="center"/>
    </xf>
    <xf numFmtId="164" fontId="23" fillId="6" borderId="122" xfId="1" applyNumberFormat="1" applyFont="1" applyFill="1" applyBorder="1" applyAlignment="1">
      <alignment horizontal="center" vertical="center"/>
    </xf>
    <xf numFmtId="164" fontId="2" fillId="3" borderId="117" xfId="1" applyNumberFormat="1" applyFont="1" applyFill="1" applyBorder="1" applyAlignment="1">
      <alignment horizontal="center" vertical="center"/>
    </xf>
    <xf numFmtId="164" fontId="2" fillId="3" borderId="115" xfId="1" applyNumberFormat="1" applyFont="1" applyFill="1" applyBorder="1" applyAlignment="1">
      <alignment horizontal="center" vertical="center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24" fillId="5" borderId="77" xfId="2" applyFont="1" applyFill="1" applyBorder="1" applyAlignment="1">
      <alignment horizontal="center" vertical="center" wrapText="1"/>
    </xf>
    <xf numFmtId="0" fontId="24" fillId="5" borderId="80" xfId="2" applyFont="1" applyFill="1" applyBorder="1" applyAlignment="1">
      <alignment horizontal="center" vertical="center" wrapText="1"/>
    </xf>
    <xf numFmtId="0" fontId="24" fillId="5" borderId="93" xfId="2" applyFont="1" applyFill="1" applyBorder="1" applyAlignment="1">
      <alignment horizontal="center" vertical="center" wrapText="1"/>
    </xf>
    <xf numFmtId="0" fontId="3" fillId="5" borderId="37" xfId="2" applyFont="1" applyFill="1" applyBorder="1" applyAlignment="1">
      <alignment horizontal="center" vertical="center" wrapText="1"/>
    </xf>
    <xf numFmtId="0" fontId="3" fillId="5" borderId="38" xfId="2" applyFont="1" applyFill="1" applyBorder="1" applyAlignment="1">
      <alignment horizontal="center" vertical="center" wrapText="1"/>
    </xf>
    <xf numFmtId="1" fontId="2" fillId="3" borderId="49" xfId="1" applyNumberFormat="1" applyFont="1" applyFill="1" applyBorder="1" applyAlignment="1">
      <alignment horizontal="center" vertical="center"/>
    </xf>
    <xf numFmtId="1" fontId="2" fillId="3" borderId="48" xfId="1" applyNumberFormat="1" applyFont="1" applyFill="1" applyBorder="1" applyAlignment="1">
      <alignment horizontal="center" vertical="center"/>
    </xf>
    <xf numFmtId="164" fontId="2" fillId="3" borderId="60" xfId="1" applyNumberFormat="1" applyFont="1" applyFill="1" applyBorder="1" applyAlignment="1">
      <alignment horizontal="center" vertical="center"/>
    </xf>
    <xf numFmtId="164" fontId="2" fillId="3" borderId="13" xfId="1" applyNumberFormat="1" applyFont="1" applyFill="1" applyBorder="1" applyAlignment="1">
      <alignment horizontal="center" vertical="center"/>
    </xf>
    <xf numFmtId="164" fontId="2" fillId="3" borderId="37" xfId="1" applyNumberFormat="1" applyFont="1" applyFill="1" applyBorder="1" applyAlignment="1">
      <alignment horizontal="center" vertical="center"/>
    </xf>
    <xf numFmtId="164" fontId="2" fillId="3" borderId="38" xfId="1" applyNumberFormat="1" applyFont="1" applyFill="1" applyBorder="1" applyAlignment="1">
      <alignment horizontal="center" vertical="center"/>
    </xf>
    <xf numFmtId="1" fontId="2" fillId="3" borderId="13" xfId="1" applyNumberFormat="1" applyFont="1" applyFill="1" applyBorder="1" applyAlignment="1">
      <alignment horizontal="center" vertical="center"/>
    </xf>
    <xf numFmtId="0" fontId="22" fillId="5" borderId="5" xfId="2" applyFont="1" applyFill="1" applyBorder="1" applyAlignment="1">
      <alignment horizontal="center" vertical="center" wrapText="1"/>
    </xf>
    <xf numFmtId="0" fontId="22" fillId="5" borderId="61" xfId="2" applyFont="1" applyFill="1" applyBorder="1" applyAlignment="1">
      <alignment horizontal="center" vertical="center" wrapText="1"/>
    </xf>
    <xf numFmtId="0" fontId="14" fillId="5" borderId="62" xfId="2" applyFont="1" applyFill="1" applyBorder="1" applyAlignment="1">
      <alignment horizontal="center" vertical="center" wrapText="1"/>
    </xf>
    <xf numFmtId="0" fontId="14" fillId="5" borderId="6" xfId="2" applyFont="1" applyFill="1" applyBorder="1" applyAlignment="1">
      <alignment horizontal="center" vertical="center" wrapText="1"/>
    </xf>
    <xf numFmtId="0" fontId="4" fillId="5" borderId="40" xfId="2" applyFont="1" applyFill="1" applyBorder="1" applyAlignment="1">
      <alignment horizontal="center" vertical="center" wrapText="1"/>
    </xf>
    <xf numFmtId="0" fontId="4" fillId="5" borderId="60" xfId="2" applyFont="1" applyFill="1" applyBorder="1" applyAlignment="1">
      <alignment horizontal="center" vertical="center" wrapText="1"/>
    </xf>
    <xf numFmtId="164" fontId="4" fillId="6" borderId="49" xfId="1" applyNumberFormat="1" applyFont="1" applyFill="1" applyBorder="1" applyAlignment="1">
      <alignment horizontal="center" vertical="center"/>
    </xf>
    <xf numFmtId="164" fontId="4" fillId="6" borderId="22" xfId="1" applyNumberFormat="1" applyFont="1" applyFill="1" applyBorder="1" applyAlignment="1">
      <alignment horizontal="center" vertical="center"/>
    </xf>
    <xf numFmtId="164" fontId="4" fillId="6" borderId="48" xfId="1" applyNumberFormat="1" applyFont="1" applyFill="1" applyBorder="1" applyAlignment="1">
      <alignment horizontal="center" vertical="center"/>
    </xf>
    <xf numFmtId="1" fontId="4" fillId="6" borderId="49" xfId="1" applyNumberFormat="1" applyFont="1" applyFill="1" applyBorder="1" applyAlignment="1">
      <alignment horizontal="center" vertical="center"/>
    </xf>
    <xf numFmtId="1" fontId="4" fillId="6" borderId="22" xfId="1" applyNumberFormat="1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left" vertical="center" wrapText="1"/>
    </xf>
    <xf numFmtId="0" fontId="6" fillId="4" borderId="52" xfId="2" applyFont="1" applyFill="1" applyBorder="1" applyAlignment="1">
      <alignment horizontal="left" vertical="center" wrapText="1"/>
    </xf>
    <xf numFmtId="0" fontId="6" fillId="4" borderId="108" xfId="2" applyFont="1" applyFill="1" applyBorder="1" applyAlignment="1">
      <alignment horizontal="left" vertical="center" wrapText="1"/>
    </xf>
    <xf numFmtId="0" fontId="8" fillId="7" borderId="65" xfId="2" applyFont="1" applyFill="1" applyBorder="1" applyAlignment="1">
      <alignment horizontal="center" vertical="center" wrapText="1"/>
    </xf>
    <xf numFmtId="0" fontId="8" fillId="7" borderId="11" xfId="2" applyFont="1" applyFill="1" applyBorder="1" applyAlignment="1">
      <alignment horizontal="center" vertical="center" wrapText="1"/>
    </xf>
    <xf numFmtId="0" fontId="27" fillId="6" borderId="25" xfId="2" applyFont="1" applyFill="1" applyBorder="1" applyAlignment="1">
      <alignment horizontal="left" vertical="center"/>
    </xf>
    <xf numFmtId="0" fontId="27" fillId="6" borderId="22" xfId="2" applyFont="1" applyFill="1" applyBorder="1" applyAlignment="1">
      <alignment horizontal="left" vertical="center"/>
    </xf>
    <xf numFmtId="0" fontId="27" fillId="6" borderId="48" xfId="2" applyFont="1" applyFill="1" applyBorder="1" applyAlignment="1">
      <alignment horizontal="left" vertical="center"/>
    </xf>
    <xf numFmtId="0" fontId="4" fillId="5" borderId="84" xfId="2" applyFont="1" applyFill="1" applyBorder="1" applyAlignment="1">
      <alignment horizontal="center" vertical="center" wrapText="1"/>
    </xf>
    <xf numFmtId="0" fontId="4" fillId="5" borderId="85" xfId="2" applyFont="1" applyFill="1" applyBorder="1" applyAlignment="1">
      <alignment horizontal="center" vertical="center" wrapText="1"/>
    </xf>
    <xf numFmtId="164" fontId="4" fillId="8" borderId="94" xfId="1" applyNumberFormat="1" applyFont="1" applyFill="1" applyBorder="1" applyAlignment="1">
      <alignment horizontal="center" vertical="center"/>
    </xf>
    <xf numFmtId="164" fontId="4" fillId="8" borderId="95" xfId="1" applyNumberFormat="1" applyFont="1" applyFill="1" applyBorder="1" applyAlignment="1">
      <alignment horizontal="center" vertical="center"/>
    </xf>
    <xf numFmtId="164" fontId="23" fillId="8" borderId="94" xfId="1" applyNumberFormat="1" applyFont="1" applyFill="1" applyBorder="1" applyAlignment="1">
      <alignment horizontal="center" vertical="center"/>
    </xf>
    <xf numFmtId="164" fontId="23" fillId="8" borderId="2" xfId="1" applyNumberFormat="1" applyFont="1" applyFill="1" applyBorder="1" applyAlignment="1">
      <alignment horizontal="center" vertical="center"/>
    </xf>
    <xf numFmtId="164" fontId="23" fillId="8" borderId="95" xfId="1" applyNumberFormat="1" applyFont="1" applyFill="1" applyBorder="1" applyAlignment="1">
      <alignment horizontal="center" vertical="center"/>
    </xf>
    <xf numFmtId="164" fontId="23" fillId="5" borderId="4" xfId="1" applyNumberFormat="1" applyFont="1" applyFill="1" applyBorder="1" applyAlignment="1">
      <alignment horizontal="center" vertical="center"/>
    </xf>
    <xf numFmtId="164" fontId="23" fillId="5" borderId="5" xfId="1" applyNumberFormat="1" applyFont="1" applyFill="1" applyBorder="1" applyAlignment="1">
      <alignment horizontal="center" vertical="center"/>
    </xf>
    <xf numFmtId="164" fontId="11" fillId="5" borderId="68" xfId="1" applyNumberFormat="1" applyFont="1" applyFill="1" applyBorder="1" applyAlignment="1">
      <alignment horizontal="center" vertical="center"/>
    </xf>
    <xf numFmtId="164" fontId="11" fillId="5" borderId="5" xfId="1" applyNumberFormat="1" applyFont="1" applyFill="1" applyBorder="1" applyAlignment="1">
      <alignment horizontal="center" vertical="center"/>
    </xf>
    <xf numFmtId="164" fontId="11" fillId="5" borderId="61" xfId="1" applyNumberFormat="1" applyFont="1" applyFill="1" applyBorder="1" applyAlignment="1">
      <alignment horizontal="center" vertical="center"/>
    </xf>
    <xf numFmtId="164" fontId="2" fillId="3" borderId="113" xfId="1" applyNumberFormat="1" applyFont="1" applyFill="1" applyBorder="1" applyAlignment="1">
      <alignment horizontal="center" vertical="center" wrapText="1"/>
    </xf>
    <xf numFmtId="164" fontId="2" fillId="3" borderId="53" xfId="1" applyNumberFormat="1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left" vertical="center" wrapText="1"/>
    </xf>
    <xf numFmtId="0" fontId="14" fillId="3" borderId="13" xfId="2" applyFont="1" applyFill="1" applyBorder="1" applyAlignment="1">
      <alignment horizontal="left" vertical="center" wrapText="1"/>
    </xf>
    <xf numFmtId="164" fontId="2" fillId="3" borderId="17" xfId="1" applyNumberFormat="1" applyFont="1" applyFill="1" applyBorder="1" applyAlignment="1">
      <alignment horizontal="center" vertical="center" wrapText="1"/>
    </xf>
    <xf numFmtId="164" fontId="23" fillId="6" borderId="28" xfId="1" applyNumberFormat="1" applyFont="1" applyFill="1" applyBorder="1" applyAlignment="1">
      <alignment horizontal="center" vertical="center"/>
    </xf>
    <xf numFmtId="164" fontId="23" fillId="6" borderId="26" xfId="1" applyNumberFormat="1" applyFont="1" applyFill="1" applyBorder="1" applyAlignment="1">
      <alignment horizontal="center" vertical="center"/>
    </xf>
    <xf numFmtId="164" fontId="2" fillId="3" borderId="36" xfId="1" applyNumberFormat="1" applyFont="1" applyFill="1" applyBorder="1" applyAlignment="1">
      <alignment horizontal="center" vertical="center" wrapText="1"/>
    </xf>
    <xf numFmtId="164" fontId="23" fillId="6" borderId="51" xfId="1" applyNumberFormat="1" applyFont="1" applyFill="1" applyBorder="1" applyAlignment="1">
      <alignment horizontal="center" vertical="center"/>
    </xf>
    <xf numFmtId="164" fontId="23" fillId="6" borderId="15" xfId="1" applyNumberFormat="1" applyFont="1" applyFill="1" applyBorder="1" applyAlignment="1">
      <alignment horizontal="center" vertical="center"/>
    </xf>
    <xf numFmtId="164" fontId="23" fillId="6" borderId="24" xfId="1" applyNumberFormat="1" applyFont="1" applyFill="1" applyBorder="1" applyAlignment="1">
      <alignment horizontal="center" vertical="center"/>
    </xf>
    <xf numFmtId="1" fontId="2" fillId="3" borderId="36" xfId="1" applyNumberFormat="1" applyFont="1" applyFill="1" applyBorder="1" applyAlignment="1">
      <alignment horizontal="center" vertical="center" wrapText="1"/>
    </xf>
    <xf numFmtId="1" fontId="2" fillId="3" borderId="17" xfId="1" applyNumberFormat="1" applyFont="1" applyFill="1" applyBorder="1" applyAlignment="1">
      <alignment horizontal="center" vertical="center" wrapText="1"/>
    </xf>
    <xf numFmtId="1" fontId="2" fillId="3" borderId="25" xfId="1" applyNumberFormat="1" applyFont="1" applyFill="1" applyBorder="1" applyAlignment="1">
      <alignment horizontal="center" vertical="center" wrapText="1"/>
    </xf>
    <xf numFmtId="1" fontId="2" fillId="3" borderId="17" xfId="1" applyNumberFormat="1" applyFont="1" applyFill="1" applyBorder="1" applyAlignment="1">
      <alignment horizontal="center" vertical="center"/>
    </xf>
    <xf numFmtId="164" fontId="23" fillId="6" borderId="63" xfId="1" applyNumberFormat="1" applyFont="1" applyFill="1" applyBorder="1" applyAlignment="1">
      <alignment horizontal="center" vertical="center"/>
    </xf>
    <xf numFmtId="0" fontId="14" fillId="3" borderId="100" xfId="2" applyFont="1" applyFill="1" applyBorder="1" applyAlignment="1">
      <alignment horizontal="left" vertical="center" wrapText="1"/>
    </xf>
    <xf numFmtId="0" fontId="4" fillId="5" borderId="20" xfId="2" applyFont="1" applyFill="1" applyBorder="1" applyAlignment="1">
      <alignment horizontal="left" vertical="center" wrapText="1"/>
    </xf>
    <xf numFmtId="0" fontId="4" fillId="5" borderId="16" xfId="2" applyFont="1" applyFill="1" applyBorder="1" applyAlignment="1">
      <alignment horizontal="left" vertical="center" wrapText="1"/>
    </xf>
    <xf numFmtId="0" fontId="4" fillId="5" borderId="15" xfId="2" applyFont="1" applyFill="1" applyBorder="1" applyAlignment="1">
      <alignment horizontal="left" vertical="center" wrapText="1"/>
    </xf>
    <xf numFmtId="1" fontId="2" fillId="3" borderId="49" xfId="1" applyNumberFormat="1" applyFont="1" applyFill="1" applyBorder="1" applyAlignment="1">
      <alignment horizontal="center" vertical="center" wrapText="1"/>
    </xf>
    <xf numFmtId="1" fontId="2" fillId="3" borderId="48" xfId="1" applyNumberFormat="1" applyFont="1" applyFill="1" applyBorder="1" applyAlignment="1">
      <alignment horizontal="center" vertical="center" wrapText="1"/>
    </xf>
    <xf numFmtId="164" fontId="23" fillId="6" borderId="99" xfId="1" applyNumberFormat="1" applyFont="1" applyFill="1" applyBorder="1" applyAlignment="1">
      <alignment horizontal="center" vertical="center"/>
    </xf>
    <xf numFmtId="164" fontId="23" fillId="6" borderId="3" xfId="1" applyNumberFormat="1" applyFont="1" applyFill="1" applyBorder="1" applyAlignment="1">
      <alignment horizontal="center" vertical="center"/>
    </xf>
    <xf numFmtId="164" fontId="23" fillId="6" borderId="1" xfId="1" applyNumberFormat="1" applyFont="1" applyFill="1" applyBorder="1" applyAlignment="1">
      <alignment horizontal="center" vertical="center"/>
    </xf>
    <xf numFmtId="164" fontId="23" fillId="6" borderId="2" xfId="1" applyNumberFormat="1" applyFont="1" applyFill="1" applyBorder="1" applyAlignment="1">
      <alignment horizontal="center" vertical="center"/>
    </xf>
    <xf numFmtId="164" fontId="23" fillId="6" borderId="87" xfId="1" applyNumberFormat="1" applyFont="1" applyFill="1" applyBorder="1" applyAlignment="1">
      <alignment horizontal="center" vertical="center"/>
    </xf>
    <xf numFmtId="164" fontId="23" fillId="6" borderId="94" xfId="1" applyNumberFormat="1" applyFont="1" applyFill="1" applyBorder="1" applyAlignment="1">
      <alignment horizontal="center" vertical="center"/>
    </xf>
    <xf numFmtId="0" fontId="14" fillId="7" borderId="64" xfId="2" applyFont="1" applyFill="1" applyBorder="1" applyAlignment="1">
      <alignment horizontal="center" vertical="center" wrapText="1"/>
    </xf>
    <xf numFmtId="0" fontId="14" fillId="7" borderId="40" xfId="2" applyFont="1" applyFill="1" applyBorder="1" applyAlignment="1">
      <alignment horizontal="center" vertical="center" wrapText="1"/>
    </xf>
    <xf numFmtId="1" fontId="2" fillId="3" borderId="22" xfId="1" applyNumberFormat="1" applyFont="1" applyFill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left" vertical="center" wrapText="1"/>
    </xf>
    <xf numFmtId="0" fontId="14" fillId="4" borderId="5" xfId="2" applyFont="1" applyFill="1" applyBorder="1" applyAlignment="1">
      <alignment horizontal="left" vertical="center" wrapText="1"/>
    </xf>
    <xf numFmtId="164" fontId="4" fillId="6" borderId="1" xfId="1" applyNumberFormat="1" applyFont="1" applyFill="1" applyBorder="1" applyAlignment="1">
      <alignment horizontal="center" vertical="center"/>
    </xf>
    <xf numFmtId="164" fontId="4" fillId="6" borderId="95" xfId="1" applyNumberFormat="1" applyFont="1" applyFill="1" applyBorder="1" applyAlignment="1">
      <alignment horizontal="center" vertical="center"/>
    </xf>
    <xf numFmtId="164" fontId="23" fillId="6" borderId="95" xfId="1" applyNumberFormat="1" applyFont="1" applyFill="1" applyBorder="1" applyAlignment="1">
      <alignment horizontal="center" vertical="center"/>
    </xf>
    <xf numFmtId="0" fontId="4" fillId="0" borderId="16" xfId="2" applyFont="1" applyBorder="1" applyAlignment="1">
      <alignment horizontal="left" vertical="center" wrapText="1"/>
    </xf>
    <xf numFmtId="0" fontId="22" fillId="5" borderId="3" xfId="2" applyFont="1" applyFill="1" applyBorder="1" applyAlignment="1">
      <alignment horizontal="center" vertical="center" wrapText="1"/>
    </xf>
    <xf numFmtId="0" fontId="3" fillId="5" borderId="12" xfId="2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left" vertical="center" wrapText="1"/>
    </xf>
    <xf numFmtId="0" fontId="13" fillId="0" borderId="16" xfId="2" applyFont="1" applyBorder="1" applyAlignment="1">
      <alignment horizontal="left" vertical="center" wrapText="1"/>
    </xf>
    <xf numFmtId="0" fontId="4" fillId="5" borderId="16" xfId="2" applyFont="1" applyFill="1" applyBorder="1" applyAlignment="1">
      <alignment horizontal="center" vertical="center" wrapText="1"/>
    </xf>
    <xf numFmtId="0" fontId="4" fillId="5" borderId="20" xfId="2" applyFont="1" applyFill="1" applyBorder="1" applyAlignment="1">
      <alignment horizontal="center" vertical="center" wrapText="1"/>
    </xf>
    <xf numFmtId="0" fontId="4" fillId="5" borderId="77" xfId="2" applyFont="1" applyFill="1" applyBorder="1" applyAlignment="1">
      <alignment horizontal="center" vertical="center" wrapText="1"/>
    </xf>
    <xf numFmtId="0" fontId="4" fillId="5" borderId="80" xfId="2" applyFont="1" applyFill="1" applyBorder="1" applyAlignment="1">
      <alignment horizontal="center" vertical="center" wrapText="1"/>
    </xf>
    <xf numFmtId="0" fontId="22" fillId="5" borderId="68" xfId="2" applyFont="1" applyFill="1" applyBorder="1" applyAlignment="1">
      <alignment horizontal="center" vertical="center" wrapText="1"/>
    </xf>
    <xf numFmtId="0" fontId="22" fillId="5" borderId="92" xfId="2" applyFont="1" applyFill="1" applyBorder="1" applyAlignment="1">
      <alignment horizontal="center" vertical="center" wrapText="1"/>
    </xf>
    <xf numFmtId="0" fontId="3" fillId="5" borderId="60" xfId="2" applyFont="1" applyFill="1" applyBorder="1" applyAlignment="1">
      <alignment horizontal="center" vertical="center" wrapText="1"/>
    </xf>
    <xf numFmtId="0" fontId="3" fillId="5" borderId="10" xfId="2" applyFont="1" applyFill="1" applyBorder="1" applyAlignment="1">
      <alignment horizontal="center" vertical="center" wrapText="1"/>
    </xf>
    <xf numFmtId="0" fontId="3" fillId="5" borderId="98" xfId="2" applyFont="1" applyFill="1" applyBorder="1" applyAlignment="1">
      <alignment horizontal="center" vertical="center" wrapText="1"/>
    </xf>
    <xf numFmtId="0" fontId="18" fillId="5" borderId="9" xfId="2" applyFont="1" applyFill="1" applyBorder="1" applyAlignment="1">
      <alignment horizontal="center" vertical="center" wrapText="1"/>
    </xf>
    <xf numFmtId="0" fontId="18" fillId="5" borderId="25" xfId="2" applyFont="1" applyFill="1" applyBorder="1" applyAlignment="1">
      <alignment horizontal="center" vertical="center" wrapText="1"/>
    </xf>
    <xf numFmtId="0" fontId="13" fillId="5" borderId="23" xfId="2" applyFont="1" applyFill="1" applyBorder="1" applyAlignment="1">
      <alignment horizontal="left" vertical="center" wrapText="1"/>
    </xf>
    <xf numFmtId="0" fontId="13" fillId="0" borderId="23" xfId="2" applyFont="1" applyBorder="1" applyAlignment="1">
      <alignment horizontal="left" vertical="center" wrapText="1"/>
    </xf>
    <xf numFmtId="0" fontId="22" fillId="5" borderId="9" xfId="2" applyFont="1" applyFill="1" applyBorder="1" applyAlignment="1">
      <alignment horizontal="center" vertical="center" wrapText="1"/>
    </xf>
    <xf numFmtId="0" fontId="22" fillId="5" borderId="10" xfId="2" applyFont="1" applyFill="1" applyBorder="1" applyAlignment="1">
      <alignment horizontal="center" vertical="center" wrapText="1"/>
    </xf>
    <xf numFmtId="0" fontId="17" fillId="3" borderId="22" xfId="2" applyFont="1" applyFill="1" applyBorder="1" applyAlignment="1">
      <alignment horizontal="left" vertical="center" wrapText="1"/>
    </xf>
    <xf numFmtId="0" fontId="17" fillId="3" borderId="88" xfId="2" applyFont="1" applyFill="1" applyBorder="1" applyAlignment="1">
      <alignment horizontal="left" vertical="center" wrapText="1"/>
    </xf>
    <xf numFmtId="0" fontId="2" fillId="5" borderId="81" xfId="2" applyFill="1" applyBorder="1" applyAlignment="1">
      <alignment horizontal="left" vertical="center" wrapText="1"/>
    </xf>
    <xf numFmtId="0" fontId="2" fillId="5" borderId="58" xfId="2" applyFill="1" applyBorder="1" applyAlignment="1">
      <alignment horizontal="left" vertical="center" wrapText="1"/>
    </xf>
    <xf numFmtId="0" fontId="2" fillId="5" borderId="32" xfId="2" applyFill="1" applyBorder="1" applyAlignment="1">
      <alignment horizontal="left" vertical="center" wrapText="1"/>
    </xf>
    <xf numFmtId="164" fontId="18" fillId="6" borderId="1" xfId="1" applyNumberFormat="1" applyFont="1" applyFill="1" applyBorder="1" applyAlignment="1">
      <alignment horizontal="center" vertical="center" wrapText="1"/>
    </xf>
    <xf numFmtId="164" fontId="18" fillId="6" borderId="87" xfId="1" applyNumberFormat="1" applyFont="1" applyFill="1" applyBorder="1" applyAlignment="1">
      <alignment horizontal="center" vertical="center" wrapText="1"/>
    </xf>
    <xf numFmtId="164" fontId="18" fillId="6" borderId="2" xfId="1" applyNumberFormat="1" applyFont="1" applyFill="1" applyBorder="1" applyAlignment="1">
      <alignment horizontal="center" vertical="center" wrapText="1"/>
    </xf>
    <xf numFmtId="0" fontId="2" fillId="9" borderId="25" xfId="2" applyFont="1" applyFill="1" applyBorder="1" applyAlignment="1">
      <alignment horizontal="left" vertical="center" wrapText="1"/>
    </xf>
    <xf numFmtId="0" fontId="2" fillId="9" borderId="22" xfId="2" applyFont="1" applyFill="1" applyBorder="1" applyAlignment="1">
      <alignment horizontal="left" vertical="center" wrapText="1"/>
    </xf>
    <xf numFmtId="0" fontId="15" fillId="2" borderId="6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/>
    </xf>
    <xf numFmtId="0" fontId="16" fillId="0" borderId="6" xfId="2" applyFont="1" applyBorder="1" applyAlignment="1">
      <alignment horizontal="center"/>
    </xf>
    <xf numFmtId="0" fontId="16" fillId="0" borderId="71" xfId="2" applyFont="1" applyBorder="1" applyAlignment="1">
      <alignment horizontal="center"/>
    </xf>
    <xf numFmtId="0" fontId="8" fillId="10" borderId="91" xfId="2" applyFont="1" applyFill="1" applyBorder="1" applyAlignment="1">
      <alignment horizontal="left" vertical="center" wrapText="1"/>
    </xf>
    <xf numFmtId="0" fontId="8" fillId="10" borderId="5" xfId="2" applyFont="1" applyFill="1" applyBorder="1" applyAlignment="1">
      <alignment horizontal="left" vertical="center" wrapText="1"/>
    </xf>
    <xf numFmtId="0" fontId="8" fillId="10" borderId="92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21" fillId="10" borderId="82" xfId="2" applyFont="1" applyFill="1" applyBorder="1" applyAlignment="1">
      <alignment horizontal="left" vertical="center" wrapText="1"/>
    </xf>
    <xf numFmtId="0" fontId="25" fillId="10" borderId="5" xfId="2" applyFont="1" applyFill="1" applyBorder="1" applyAlignment="1">
      <alignment horizontal="left" vertical="center" wrapText="1"/>
    </xf>
    <xf numFmtId="0" fontId="25" fillId="10" borderId="92" xfId="2" applyFont="1" applyFill="1" applyBorder="1" applyAlignment="1">
      <alignment horizontal="left" vertical="center" wrapText="1"/>
    </xf>
    <xf numFmtId="0" fontId="17" fillId="5" borderId="27" xfId="2" applyFont="1" applyFill="1" applyBorder="1" applyAlignment="1">
      <alignment horizontal="left" vertical="center" wrapText="1"/>
    </xf>
    <xf numFmtId="0" fontId="17" fillId="5" borderId="58" xfId="2" applyFont="1" applyFill="1" applyBorder="1" applyAlignment="1">
      <alignment horizontal="left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16" xfId="2" applyFont="1" applyFill="1" applyBorder="1" applyAlignment="1">
      <alignment horizontal="left" vertical="center" wrapText="1"/>
    </xf>
    <xf numFmtId="0" fontId="4" fillId="5" borderId="67" xfId="2" applyFont="1" applyFill="1" applyBorder="1" applyAlignment="1">
      <alignment horizontal="center" vertical="center" wrapText="1"/>
    </xf>
    <xf numFmtId="0" fontId="4" fillId="5" borderId="23" xfId="2" applyFont="1" applyFill="1" applyBorder="1" applyAlignment="1">
      <alignment horizontal="center" vertical="center" wrapText="1"/>
    </xf>
    <xf numFmtId="0" fontId="18" fillId="5" borderId="23" xfId="2" applyFont="1" applyFill="1" applyBorder="1" applyAlignment="1">
      <alignment horizontal="center" vertical="center" wrapText="1"/>
    </xf>
    <xf numFmtId="0" fontId="18" fillId="5" borderId="0" xfId="2" applyFont="1" applyFill="1" applyBorder="1" applyAlignment="1">
      <alignment horizontal="center" vertical="center" wrapText="1"/>
    </xf>
    <xf numFmtId="0" fontId="18" fillId="5" borderId="72" xfId="2" applyFont="1" applyFill="1" applyBorder="1" applyAlignment="1">
      <alignment horizontal="center" vertical="center" wrapText="1"/>
    </xf>
    <xf numFmtId="0" fontId="22" fillId="5" borderId="69" xfId="2" applyFont="1" applyFill="1" applyBorder="1" applyAlignment="1">
      <alignment horizontal="center" vertical="center" wrapText="1"/>
    </xf>
    <xf numFmtId="0" fontId="13" fillId="7" borderId="77" xfId="2" applyFont="1" applyFill="1" applyBorder="1" applyAlignment="1">
      <alignment horizontal="center" vertical="center" wrapText="1"/>
    </xf>
    <xf numFmtId="0" fontId="13" fillId="7" borderId="80" xfId="2" applyFont="1" applyFill="1" applyBorder="1" applyAlignment="1">
      <alignment horizontal="center" vertical="center" wrapText="1"/>
    </xf>
    <xf numFmtId="0" fontId="4" fillId="5" borderId="75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164" fontId="4" fillId="6" borderId="99" xfId="1" applyNumberFormat="1" applyFont="1" applyFill="1" applyBorder="1" applyAlignment="1">
      <alignment horizontal="center" vertical="center"/>
    </xf>
    <xf numFmtId="164" fontId="4" fillId="6" borderId="3" xfId="1" applyNumberFormat="1" applyFont="1" applyFill="1" applyBorder="1" applyAlignment="1">
      <alignment horizontal="center" vertical="center"/>
    </xf>
    <xf numFmtId="164" fontId="2" fillId="3" borderId="116" xfId="1" applyNumberFormat="1" applyFont="1" applyFill="1" applyBorder="1" applyAlignment="1">
      <alignment horizontal="center" vertical="center" wrapText="1"/>
    </xf>
    <xf numFmtId="164" fontId="2" fillId="3" borderId="114" xfId="1" applyNumberFormat="1" applyFont="1" applyFill="1" applyBorder="1" applyAlignment="1">
      <alignment horizontal="center" vertical="center" wrapText="1"/>
    </xf>
    <xf numFmtId="164" fontId="2" fillId="3" borderId="118" xfId="1" applyNumberFormat="1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left" vertical="center" wrapText="1"/>
    </xf>
    <xf numFmtId="0" fontId="22" fillId="5" borderId="4" xfId="2" applyFont="1" applyFill="1" applyBorder="1" applyAlignment="1">
      <alignment horizontal="center" vertical="center" wrapText="1"/>
    </xf>
    <xf numFmtId="0" fontId="14" fillId="5" borderId="71" xfId="2" applyFont="1" applyFill="1" applyBorder="1" applyAlignment="1">
      <alignment horizontal="center" vertical="center" wrapText="1"/>
    </xf>
    <xf numFmtId="0" fontId="18" fillId="5" borderId="52" xfId="2" applyFont="1" applyFill="1" applyBorder="1" applyAlignment="1">
      <alignment horizontal="center" vertical="center" wrapText="1"/>
    </xf>
    <xf numFmtId="0" fontId="18" fillId="5" borderId="105" xfId="2" applyFont="1" applyFill="1" applyBorder="1" applyAlignment="1">
      <alignment horizontal="center" vertical="center" wrapText="1"/>
    </xf>
    <xf numFmtId="0" fontId="18" fillId="5" borderId="104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left" vertical="center" wrapText="1"/>
    </xf>
    <xf numFmtId="164" fontId="2" fillId="3" borderId="19" xfId="1" applyNumberFormat="1" applyFont="1" applyFill="1" applyBorder="1" applyAlignment="1">
      <alignment horizontal="center" vertical="center" wrapText="1"/>
    </xf>
    <xf numFmtId="0" fontId="14" fillId="4" borderId="92" xfId="2" applyFont="1" applyFill="1" applyBorder="1" applyAlignment="1">
      <alignment horizontal="left" vertical="center" wrapText="1"/>
    </xf>
    <xf numFmtId="0" fontId="13" fillId="5" borderId="110" xfId="2" applyFont="1" applyFill="1" applyBorder="1" applyAlignment="1">
      <alignment horizontal="left" vertical="center" wrapText="1"/>
    </xf>
    <xf numFmtId="0" fontId="13" fillId="5" borderId="111" xfId="2" applyFont="1" applyFill="1" applyBorder="1" applyAlignment="1">
      <alignment horizontal="left" vertical="center" wrapText="1"/>
    </xf>
    <xf numFmtId="0" fontId="13" fillId="0" borderId="111" xfId="2" applyFont="1" applyBorder="1" applyAlignment="1">
      <alignment horizontal="left" vertical="center" wrapText="1"/>
    </xf>
    <xf numFmtId="0" fontId="4" fillId="0" borderId="75" xfId="2" applyFont="1" applyBorder="1" applyAlignment="1">
      <alignment horizontal="left" vertical="center" wrapText="1"/>
    </xf>
    <xf numFmtId="0" fontId="13" fillId="0" borderId="112" xfId="2" applyFont="1" applyBorder="1" applyAlignment="1">
      <alignment horizontal="left" vertical="center" wrapText="1"/>
    </xf>
    <xf numFmtId="164" fontId="4" fillId="6" borderId="94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0" fontId="22" fillId="5" borderId="37" xfId="2" applyFont="1" applyFill="1" applyBorder="1" applyAlignment="1">
      <alignment horizontal="center" vertical="center" wrapText="1"/>
    </xf>
    <xf numFmtId="0" fontId="22" fillId="5" borderId="13" xfId="2" applyFont="1" applyFill="1" applyBorder="1" applyAlignment="1">
      <alignment horizontal="center" vertical="center" wrapText="1"/>
    </xf>
    <xf numFmtId="0" fontId="4" fillId="5" borderId="25" xfId="2" applyFont="1" applyFill="1" applyBorder="1" applyAlignment="1">
      <alignment horizontal="center" vertical="center" wrapText="1"/>
    </xf>
    <xf numFmtId="0" fontId="24" fillId="5" borderId="101" xfId="2" applyFont="1" applyFill="1" applyBorder="1" applyAlignment="1">
      <alignment horizontal="center" vertical="center" wrapText="1"/>
    </xf>
    <xf numFmtId="164" fontId="4" fillId="6" borderId="28" xfId="1" applyNumberFormat="1" applyFont="1" applyFill="1" applyBorder="1" applyAlignment="1">
      <alignment horizontal="center" vertical="center"/>
    </xf>
    <xf numFmtId="164" fontId="4" fillId="6" borderId="63" xfId="1" applyNumberFormat="1" applyFont="1" applyFill="1" applyBorder="1" applyAlignment="1">
      <alignment horizontal="center" vertical="center"/>
    </xf>
    <xf numFmtId="164" fontId="4" fillId="6" borderId="26" xfId="1" applyNumberFormat="1" applyFont="1" applyFill="1" applyBorder="1" applyAlignment="1">
      <alignment horizontal="center" vertical="center"/>
    </xf>
    <xf numFmtId="0" fontId="2" fillId="5" borderId="7" xfId="2" applyFill="1" applyBorder="1" applyAlignment="1">
      <alignment horizontal="left" vertical="center" wrapText="1"/>
    </xf>
    <xf numFmtId="0" fontId="2" fillId="5" borderId="16" xfId="2" applyFill="1" applyBorder="1" applyAlignment="1">
      <alignment horizontal="left" vertical="center" wrapText="1"/>
    </xf>
    <xf numFmtId="0" fontId="2" fillId="5" borderId="15" xfId="2" applyFill="1" applyBorder="1" applyAlignment="1">
      <alignment horizontal="left" vertical="center" wrapText="1"/>
    </xf>
    <xf numFmtId="0" fontId="24" fillId="5" borderId="31" xfId="2" applyFont="1" applyFill="1" applyBorder="1" applyAlignment="1">
      <alignment horizontal="center" vertical="center" wrapText="1"/>
    </xf>
    <xf numFmtId="0" fontId="24" fillId="5" borderId="30" xfId="2" applyFont="1" applyFill="1" applyBorder="1" applyAlignment="1">
      <alignment horizontal="center" vertical="center" wrapText="1"/>
    </xf>
    <xf numFmtId="0" fontId="24" fillId="5" borderId="34" xfId="2" applyFont="1" applyFill="1" applyBorder="1" applyAlignment="1">
      <alignment horizontal="center" vertical="center" wrapText="1"/>
    </xf>
    <xf numFmtId="0" fontId="14" fillId="3" borderId="67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1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left" vertical="center" wrapText="1"/>
    </xf>
    <xf numFmtId="0" fontId="21" fillId="3" borderId="10" xfId="2" applyFont="1" applyFill="1" applyBorder="1" applyAlignment="1">
      <alignment horizontal="left" vertical="center" wrapText="1"/>
    </xf>
    <xf numFmtId="0" fontId="17" fillId="3" borderId="25" xfId="2" applyFont="1" applyFill="1" applyBorder="1" applyAlignment="1">
      <alignment horizontal="left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2" fillId="9" borderId="76" xfId="2" applyFill="1" applyBorder="1" applyAlignment="1">
      <alignment horizontal="left" vertical="center" wrapText="1"/>
    </xf>
    <xf numFmtId="0" fontId="2" fillId="9" borderId="22" xfId="2" applyFill="1" applyBorder="1" applyAlignment="1">
      <alignment horizontal="left" vertical="center" wrapText="1"/>
    </xf>
    <xf numFmtId="0" fontId="2" fillId="9" borderId="88" xfId="2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8" fillId="5" borderId="61" xfId="2" applyFont="1" applyFill="1" applyBorder="1" applyAlignment="1">
      <alignment horizontal="center" vertical="center" wrapText="1"/>
    </xf>
    <xf numFmtId="0" fontId="14" fillId="7" borderId="84" xfId="2" applyFont="1" applyFill="1" applyBorder="1" applyAlignment="1">
      <alignment horizontal="center" vertical="center" wrapText="1"/>
    </xf>
    <xf numFmtId="0" fontId="14" fillId="7" borderId="85" xfId="2" applyFont="1" applyFill="1" applyBorder="1" applyAlignment="1">
      <alignment horizontal="center" vertical="center" wrapText="1"/>
    </xf>
    <xf numFmtId="0" fontId="14" fillId="7" borderId="86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72" xfId="2" applyFont="1" applyFill="1" applyBorder="1" applyAlignment="1">
      <alignment horizontal="center" vertical="center" wrapText="1"/>
    </xf>
    <xf numFmtId="0" fontId="24" fillId="5" borderId="78" xfId="2" applyFont="1" applyFill="1" applyBorder="1" applyAlignment="1">
      <alignment horizontal="center" vertical="center" wrapText="1"/>
    </xf>
    <xf numFmtId="0" fontId="24" fillId="5" borderId="79" xfId="2" applyFont="1" applyFill="1" applyBorder="1" applyAlignment="1">
      <alignment horizontal="center" vertical="center" wrapText="1"/>
    </xf>
    <xf numFmtId="164" fontId="23" fillId="5" borderId="68" xfId="1" applyNumberFormat="1" applyFont="1" applyFill="1" applyBorder="1" applyAlignment="1">
      <alignment horizontal="center" vertical="center"/>
    </xf>
    <xf numFmtId="164" fontId="23" fillId="5" borderId="61" xfId="1" applyNumberFormat="1" applyFont="1" applyFill="1" applyBorder="1" applyAlignment="1">
      <alignment horizontal="center" vertical="center"/>
    </xf>
    <xf numFmtId="0" fontId="11" fillId="0" borderId="9" xfId="2" applyFont="1" applyBorder="1" applyAlignment="1">
      <alignment horizontal="left" vertical="center" wrapText="1"/>
    </xf>
    <xf numFmtId="0" fontId="11" fillId="0" borderId="10" xfId="2" applyFont="1" applyBorder="1" applyAlignment="1">
      <alignment horizontal="left" vertical="center" wrapText="1"/>
    </xf>
    <xf numFmtId="0" fontId="19" fillId="7" borderId="15" xfId="2" applyFont="1" applyFill="1" applyBorder="1" applyAlignment="1">
      <alignment horizontal="center" vertical="center" wrapText="1"/>
    </xf>
    <xf numFmtId="0" fontId="19" fillId="7" borderId="16" xfId="2" applyFont="1" applyFill="1" applyBorder="1" applyAlignment="1">
      <alignment horizontal="center" vertical="center" wrapText="1"/>
    </xf>
    <xf numFmtId="0" fontId="9" fillId="7" borderId="20" xfId="2" applyFont="1" applyFill="1" applyBorder="1" applyAlignment="1">
      <alignment horizontal="center" vertical="center" wrapText="1"/>
    </xf>
    <xf numFmtId="0" fontId="8" fillId="7" borderId="20" xfId="2" applyFont="1" applyFill="1" applyBorder="1" applyAlignment="1">
      <alignment horizontal="center" vertical="center" wrapText="1"/>
    </xf>
    <xf numFmtId="0" fontId="10" fillId="7" borderId="20" xfId="2" applyFont="1" applyFill="1" applyBorder="1" applyAlignment="1">
      <alignment horizontal="center" vertical="center" wrapText="1"/>
    </xf>
    <xf numFmtId="0" fontId="20" fillId="7" borderId="50" xfId="2" applyFont="1" applyFill="1" applyBorder="1" applyAlignment="1">
      <alignment horizontal="center" vertical="center" wrapText="1"/>
    </xf>
    <xf numFmtId="0" fontId="20" fillId="7" borderId="111" xfId="2" applyFont="1" applyFill="1" applyBorder="1" applyAlignment="1">
      <alignment horizontal="center" vertical="center" wrapText="1"/>
    </xf>
    <xf numFmtId="0" fontId="20" fillId="7" borderId="21" xfId="2" applyFont="1" applyFill="1" applyBorder="1" applyAlignment="1">
      <alignment horizontal="center" vertical="center" wrapText="1"/>
    </xf>
    <xf numFmtId="0" fontId="4" fillId="5" borderId="28" xfId="2" applyFont="1" applyFill="1" applyBorder="1" applyAlignment="1">
      <alignment horizontal="left" vertical="center" wrapText="1"/>
    </xf>
    <xf numFmtId="0" fontId="14" fillId="3" borderId="7" xfId="2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2"/>
  <sheetViews>
    <sheetView tabSelected="1" zoomScale="78" zoomScaleNormal="78" workbookViewId="0">
      <selection sqref="A1:AF1"/>
    </sheetView>
  </sheetViews>
  <sheetFormatPr baseColWidth="10" defaultColWidth="10.81640625" defaultRowHeight="14.5" x14ac:dyDescent="0.35"/>
  <cols>
    <col min="1" max="1" width="5.81640625" customWidth="1"/>
    <col min="2" max="2" width="27.1796875" customWidth="1"/>
    <col min="3" max="3" width="19.1796875" customWidth="1"/>
    <col min="4" max="4" width="17.1796875" customWidth="1"/>
    <col min="5" max="5" width="16.26953125" customWidth="1"/>
    <col min="6" max="6" width="15.81640625" customWidth="1"/>
    <col min="7" max="7" width="3.54296875" customWidth="1"/>
    <col min="8" max="8" width="3.453125" customWidth="1"/>
    <col min="9" max="10" width="2.453125" customWidth="1"/>
    <col min="11" max="11" width="3.1796875" customWidth="1"/>
    <col min="12" max="12" width="3.54296875" customWidth="1"/>
    <col min="13" max="14" width="2.7265625" customWidth="1"/>
    <col min="15" max="18" width="3.1796875" customWidth="1"/>
    <col min="19" max="19" width="9.453125" customWidth="1"/>
    <col min="20" max="20" width="8.54296875" customWidth="1"/>
    <col min="21" max="21" width="5.7265625" customWidth="1"/>
    <col min="22" max="22" width="6.1796875" customWidth="1"/>
    <col min="23" max="23" width="5" customWidth="1"/>
    <col min="24" max="24" width="5.26953125" customWidth="1"/>
    <col min="25" max="25" width="5.81640625" customWidth="1"/>
    <col min="26" max="26" width="6" customWidth="1"/>
    <col min="27" max="28" width="5.81640625" customWidth="1"/>
    <col min="29" max="29" width="6.81640625" customWidth="1"/>
    <col min="30" max="30" width="10.54296875" customWidth="1"/>
    <col min="31" max="31" width="19.26953125" customWidth="1"/>
    <col min="32" max="32" width="14.54296875" customWidth="1"/>
  </cols>
  <sheetData>
    <row r="1" spans="1:33" ht="28.5" thickTop="1" x14ac:dyDescent="0.8">
      <c r="A1" s="401" t="s">
        <v>307</v>
      </c>
      <c r="B1" s="402"/>
      <c r="C1" s="402"/>
      <c r="D1" s="402"/>
      <c r="E1" s="402"/>
      <c r="F1" s="402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4"/>
      <c r="AG1" s="151"/>
    </row>
    <row r="2" spans="1:33" ht="28" x14ac:dyDescent="0.35">
      <c r="A2" s="480" t="s">
        <v>306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2"/>
      <c r="AG2" s="151"/>
    </row>
    <row r="3" spans="1:33" ht="42" customHeight="1" x14ac:dyDescent="0.35">
      <c r="A3" s="466" t="s">
        <v>280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151"/>
    </row>
    <row r="4" spans="1:33" ht="48" customHeight="1" x14ac:dyDescent="0.35">
      <c r="A4" s="468" t="s">
        <v>281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151"/>
    </row>
    <row r="5" spans="1:33" ht="28.5" thickBot="1" x14ac:dyDescent="0.4">
      <c r="A5" s="469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151"/>
    </row>
    <row r="6" spans="1:33" ht="27" customHeight="1" thickTop="1" thickBot="1" x14ac:dyDescent="0.4">
      <c r="A6" s="410" t="s">
        <v>242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2"/>
      <c r="AG6" s="151"/>
    </row>
    <row r="7" spans="1:33" ht="30" customHeight="1" thickTop="1" thickBot="1" x14ac:dyDescent="0.4">
      <c r="A7" s="413">
        <v>1</v>
      </c>
      <c r="B7" s="415" t="s">
        <v>1</v>
      </c>
      <c r="C7" s="408" t="s">
        <v>2</v>
      </c>
      <c r="D7" s="409" t="s">
        <v>3</v>
      </c>
      <c r="E7" s="409" t="s">
        <v>4</v>
      </c>
      <c r="F7" s="417" t="s">
        <v>5</v>
      </c>
      <c r="G7" s="380" t="s">
        <v>150</v>
      </c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422"/>
      <c r="S7" s="474" t="s">
        <v>151</v>
      </c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6"/>
      <c r="AE7" s="477" t="s">
        <v>6</v>
      </c>
      <c r="AF7" s="423" t="s">
        <v>149</v>
      </c>
      <c r="AG7" s="151"/>
    </row>
    <row r="8" spans="1:33" ht="30" customHeight="1" thickTop="1" x14ac:dyDescent="0.35">
      <c r="A8" s="414"/>
      <c r="B8" s="416"/>
      <c r="C8" s="376"/>
      <c r="D8" s="353"/>
      <c r="E8" s="353"/>
      <c r="F8" s="418"/>
      <c r="G8" s="295" t="s">
        <v>80</v>
      </c>
      <c r="H8" s="296"/>
      <c r="I8" s="295" t="s">
        <v>81</v>
      </c>
      <c r="J8" s="290"/>
      <c r="K8" s="290"/>
      <c r="L8" s="296"/>
      <c r="M8" s="290" t="s">
        <v>88</v>
      </c>
      <c r="N8" s="290"/>
      <c r="O8" s="290"/>
      <c r="P8" s="290"/>
      <c r="Q8" s="295" t="s">
        <v>123</v>
      </c>
      <c r="R8" s="290"/>
      <c r="S8" s="295" t="s">
        <v>80</v>
      </c>
      <c r="T8" s="296"/>
      <c r="U8" s="295" t="s">
        <v>81</v>
      </c>
      <c r="V8" s="290"/>
      <c r="W8" s="290"/>
      <c r="X8" s="296"/>
      <c r="Y8" s="290" t="s">
        <v>88</v>
      </c>
      <c r="Z8" s="290"/>
      <c r="AA8" s="290"/>
      <c r="AB8" s="290"/>
      <c r="AC8" s="295" t="s">
        <v>123</v>
      </c>
      <c r="AD8" s="290"/>
      <c r="AE8" s="478"/>
      <c r="AF8" s="424"/>
      <c r="AG8" s="38"/>
    </row>
    <row r="9" spans="1:33" ht="37.5" customHeight="1" thickBot="1" x14ac:dyDescent="0.4">
      <c r="A9" s="414"/>
      <c r="B9" s="416"/>
      <c r="C9" s="377"/>
      <c r="D9" s="353"/>
      <c r="E9" s="353"/>
      <c r="F9" s="418"/>
      <c r="G9" s="143">
        <v>3</v>
      </c>
      <c r="H9" s="16">
        <v>4</v>
      </c>
      <c r="I9" s="49">
        <v>1</v>
      </c>
      <c r="J9" s="49">
        <v>2</v>
      </c>
      <c r="K9" s="49">
        <v>3</v>
      </c>
      <c r="L9" s="49">
        <v>4</v>
      </c>
      <c r="M9" s="54">
        <v>1</v>
      </c>
      <c r="N9" s="49">
        <v>2</v>
      </c>
      <c r="O9" s="49">
        <v>3</v>
      </c>
      <c r="P9" s="49">
        <v>4</v>
      </c>
      <c r="Q9" s="54">
        <v>1</v>
      </c>
      <c r="R9" s="87">
        <v>2</v>
      </c>
      <c r="S9" s="109">
        <v>1</v>
      </c>
      <c r="T9" s="104">
        <v>2</v>
      </c>
      <c r="U9" s="109">
        <v>1</v>
      </c>
      <c r="V9" s="103">
        <v>2</v>
      </c>
      <c r="W9" s="104">
        <v>3</v>
      </c>
      <c r="X9" s="104">
        <v>4</v>
      </c>
      <c r="Y9" s="109">
        <v>1</v>
      </c>
      <c r="Z9" s="104">
        <v>2</v>
      </c>
      <c r="AA9" s="104">
        <v>3</v>
      </c>
      <c r="AB9" s="111">
        <v>4</v>
      </c>
      <c r="AC9" s="110">
        <v>1</v>
      </c>
      <c r="AD9" s="104">
        <v>2</v>
      </c>
      <c r="AE9" s="479"/>
      <c r="AF9" s="424"/>
      <c r="AG9" s="151"/>
    </row>
    <row r="10" spans="1:33" ht="37.5" customHeight="1" thickTop="1" x14ac:dyDescent="0.35">
      <c r="A10" s="391" t="s">
        <v>171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151"/>
    </row>
    <row r="11" spans="1:33" ht="45" customHeight="1" x14ac:dyDescent="0.35">
      <c r="A11" s="391" t="s">
        <v>279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2"/>
      <c r="AG11" s="151"/>
    </row>
    <row r="12" spans="1:33" ht="145.5" customHeight="1" x14ac:dyDescent="0.35">
      <c r="A12" s="132" t="s">
        <v>193</v>
      </c>
      <c r="B12" s="254" t="s">
        <v>270</v>
      </c>
      <c r="C12" s="6" t="s">
        <v>156</v>
      </c>
      <c r="D12" s="46" t="s">
        <v>157</v>
      </c>
      <c r="E12" s="46" t="s">
        <v>158</v>
      </c>
      <c r="F12" s="144" t="s">
        <v>178</v>
      </c>
      <c r="G12" s="55"/>
      <c r="H12" s="31"/>
      <c r="I12" s="21"/>
      <c r="J12" s="21"/>
      <c r="K12" s="21"/>
      <c r="L12" s="21"/>
      <c r="M12" s="55"/>
      <c r="N12" s="21"/>
      <c r="O12" s="21"/>
      <c r="P12" s="3"/>
      <c r="Q12" s="2"/>
      <c r="R12" s="57"/>
      <c r="S12" s="265">
        <v>500000</v>
      </c>
      <c r="T12" s="262"/>
      <c r="U12" s="265"/>
      <c r="V12" s="266"/>
      <c r="W12" s="266"/>
      <c r="X12" s="266"/>
      <c r="Y12" s="265"/>
      <c r="Z12" s="266"/>
      <c r="AA12" s="266"/>
      <c r="AB12" s="266"/>
      <c r="AC12" s="265"/>
      <c r="AD12" s="262"/>
      <c r="AE12" s="142">
        <f>S12+U12+Y12+AC12</f>
        <v>500000</v>
      </c>
      <c r="AF12" s="154" t="s">
        <v>51</v>
      </c>
      <c r="AG12" s="151"/>
    </row>
    <row r="13" spans="1:33" ht="87" customHeight="1" x14ac:dyDescent="0.35">
      <c r="A13" s="132" t="s">
        <v>194</v>
      </c>
      <c r="B13" s="191" t="s">
        <v>154</v>
      </c>
      <c r="C13" s="41" t="s">
        <v>159</v>
      </c>
      <c r="D13" s="46" t="s">
        <v>243</v>
      </c>
      <c r="E13" s="118" t="s">
        <v>160</v>
      </c>
      <c r="F13" s="144" t="s">
        <v>41</v>
      </c>
      <c r="G13" s="55"/>
      <c r="H13" s="31"/>
      <c r="I13" s="21"/>
      <c r="J13" s="21"/>
      <c r="K13" s="21"/>
      <c r="L13" s="21"/>
      <c r="M13" s="55"/>
      <c r="N13" s="21"/>
      <c r="O13" s="21"/>
      <c r="P13" s="21"/>
      <c r="Q13" s="55"/>
      <c r="R13" s="57"/>
      <c r="S13" s="265">
        <v>1000000</v>
      </c>
      <c r="T13" s="262"/>
      <c r="U13" s="265"/>
      <c r="V13" s="266"/>
      <c r="W13" s="266"/>
      <c r="X13" s="262"/>
      <c r="Y13" s="265"/>
      <c r="Z13" s="266"/>
      <c r="AA13" s="266"/>
      <c r="AB13" s="262"/>
      <c r="AC13" s="265"/>
      <c r="AD13" s="266"/>
      <c r="AE13" s="145">
        <f t="shared" ref="AE13:AE15" si="0">SUM(S13:AD13)</f>
        <v>1000000</v>
      </c>
      <c r="AF13" s="153" t="s">
        <v>51</v>
      </c>
      <c r="AG13" s="151"/>
    </row>
    <row r="14" spans="1:33" ht="56" x14ac:dyDescent="0.35">
      <c r="A14" s="132" t="s">
        <v>195</v>
      </c>
      <c r="B14" s="119" t="s">
        <v>155</v>
      </c>
      <c r="C14" s="41" t="s">
        <v>161</v>
      </c>
      <c r="D14" s="46" t="s">
        <v>162</v>
      </c>
      <c r="E14" s="118" t="s">
        <v>163</v>
      </c>
      <c r="F14" s="144" t="s">
        <v>41</v>
      </c>
      <c r="G14" s="55"/>
      <c r="H14" s="31"/>
      <c r="I14" s="21"/>
      <c r="J14" s="21"/>
      <c r="K14" s="21"/>
      <c r="L14" s="21"/>
      <c r="M14" s="55"/>
      <c r="N14" s="21"/>
      <c r="O14" s="21"/>
      <c r="P14" s="21"/>
      <c r="Q14" s="55"/>
      <c r="R14" s="57"/>
      <c r="S14" s="265">
        <v>1000000</v>
      </c>
      <c r="T14" s="262"/>
      <c r="U14" s="265"/>
      <c r="V14" s="266"/>
      <c r="W14" s="266"/>
      <c r="X14" s="262"/>
      <c r="Y14" s="265"/>
      <c r="Z14" s="266"/>
      <c r="AA14" s="266"/>
      <c r="AB14" s="262"/>
      <c r="AC14" s="265"/>
      <c r="AD14" s="266"/>
      <c r="AE14" s="145">
        <f t="shared" si="0"/>
        <v>1000000</v>
      </c>
      <c r="AF14" s="153" t="s">
        <v>51</v>
      </c>
      <c r="AG14" s="151"/>
    </row>
    <row r="15" spans="1:33" ht="56" x14ac:dyDescent="0.35">
      <c r="A15" s="132" t="s">
        <v>196</v>
      </c>
      <c r="B15" s="254" t="s">
        <v>244</v>
      </c>
      <c r="C15" s="41" t="s">
        <v>164</v>
      </c>
      <c r="D15" s="46" t="s">
        <v>162</v>
      </c>
      <c r="E15" s="118" t="s">
        <v>163</v>
      </c>
      <c r="F15" s="144" t="s">
        <v>41</v>
      </c>
      <c r="G15" s="55"/>
      <c r="H15" s="31"/>
      <c r="I15" s="21"/>
      <c r="J15" s="21"/>
      <c r="K15" s="21"/>
      <c r="L15" s="21"/>
      <c r="M15" s="55"/>
      <c r="N15" s="21"/>
      <c r="O15" s="21"/>
      <c r="P15" s="21"/>
      <c r="Q15" s="55"/>
      <c r="R15" s="57"/>
      <c r="S15" s="265">
        <v>500000</v>
      </c>
      <c r="T15" s="262"/>
      <c r="U15" s="265"/>
      <c r="V15" s="266"/>
      <c r="W15" s="266"/>
      <c r="X15" s="262"/>
      <c r="Y15" s="265"/>
      <c r="Z15" s="266"/>
      <c r="AA15" s="266"/>
      <c r="AB15" s="262"/>
      <c r="AC15" s="265"/>
      <c r="AD15" s="266"/>
      <c r="AE15" s="145">
        <f t="shared" si="0"/>
        <v>500000</v>
      </c>
      <c r="AF15" s="153" t="s">
        <v>51</v>
      </c>
      <c r="AG15" s="151"/>
    </row>
    <row r="16" spans="1:33" ht="48" customHeight="1" x14ac:dyDescent="0.35">
      <c r="A16" s="471" t="s">
        <v>172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3"/>
      <c r="AG16" s="151"/>
    </row>
    <row r="17" spans="1:33" ht="70" x14ac:dyDescent="0.35">
      <c r="A17" s="132" t="s">
        <v>197</v>
      </c>
      <c r="B17" s="119" t="s">
        <v>137</v>
      </c>
      <c r="C17" s="41" t="s">
        <v>138</v>
      </c>
      <c r="D17" s="46" t="s">
        <v>139</v>
      </c>
      <c r="E17" s="102" t="s">
        <v>7</v>
      </c>
      <c r="F17" s="7" t="s">
        <v>191</v>
      </c>
      <c r="G17" s="1"/>
      <c r="H17" s="31"/>
      <c r="I17" s="21"/>
      <c r="J17" s="32"/>
      <c r="K17" s="32"/>
      <c r="L17" s="21"/>
      <c r="M17" s="55"/>
      <c r="N17" s="32"/>
      <c r="O17" s="32"/>
      <c r="P17" s="3"/>
      <c r="Q17" s="2"/>
      <c r="R17" s="57"/>
      <c r="S17" s="267">
        <v>500000</v>
      </c>
      <c r="T17" s="266"/>
      <c r="U17" s="265">
        <v>1000000</v>
      </c>
      <c r="V17" s="266"/>
      <c r="W17" s="266"/>
      <c r="X17" s="266"/>
      <c r="Y17" s="265">
        <v>1000000</v>
      </c>
      <c r="Z17" s="266"/>
      <c r="AA17" s="266"/>
      <c r="AB17" s="266"/>
      <c r="AC17" s="265"/>
      <c r="AD17" s="262"/>
      <c r="AE17" s="142">
        <f t="shared" ref="AE17" si="1">S17+U17+Y17+AC17</f>
        <v>2500000</v>
      </c>
      <c r="AF17" s="153"/>
      <c r="AG17" s="151"/>
    </row>
    <row r="18" spans="1:33" ht="84" x14ac:dyDescent="0.35">
      <c r="A18" s="132" t="s">
        <v>198</v>
      </c>
      <c r="B18" s="7" t="s">
        <v>245</v>
      </c>
      <c r="C18" s="13" t="s">
        <v>246</v>
      </c>
      <c r="D18" s="42" t="s">
        <v>75</v>
      </c>
      <c r="E18" s="5" t="s">
        <v>7</v>
      </c>
      <c r="F18" s="45" t="s">
        <v>41</v>
      </c>
      <c r="G18" s="30"/>
      <c r="H18" s="3"/>
      <c r="I18" s="32"/>
      <c r="J18" s="21"/>
      <c r="K18" s="32"/>
      <c r="L18" s="21"/>
      <c r="M18" s="72"/>
      <c r="N18" s="21"/>
      <c r="O18" s="32"/>
      <c r="P18" s="21"/>
      <c r="Q18" s="72"/>
      <c r="R18" s="57"/>
      <c r="S18" s="267">
        <v>1200000</v>
      </c>
      <c r="T18" s="266"/>
      <c r="U18" s="265">
        <v>2000000</v>
      </c>
      <c r="V18" s="266"/>
      <c r="W18" s="266"/>
      <c r="X18" s="266"/>
      <c r="Y18" s="265">
        <v>2000000</v>
      </c>
      <c r="Z18" s="266"/>
      <c r="AA18" s="266"/>
      <c r="AB18" s="266"/>
      <c r="AC18" s="265"/>
      <c r="AD18" s="266"/>
      <c r="AE18" s="145">
        <f t="shared" ref="AE18:AE26" si="2">S18+U18+Y18+AC18</f>
        <v>5200000</v>
      </c>
      <c r="AF18" s="153" t="s">
        <v>51</v>
      </c>
      <c r="AG18" s="151"/>
    </row>
    <row r="19" spans="1:33" ht="98" x14ac:dyDescent="0.35">
      <c r="A19" s="132" t="s">
        <v>199</v>
      </c>
      <c r="B19" s="13" t="s">
        <v>256</v>
      </c>
      <c r="C19" s="6" t="s">
        <v>247</v>
      </c>
      <c r="D19" s="45" t="s">
        <v>75</v>
      </c>
      <c r="E19" s="8" t="s">
        <v>7</v>
      </c>
      <c r="F19" s="45" t="s">
        <v>41</v>
      </c>
      <c r="G19" s="30"/>
      <c r="H19" s="3"/>
      <c r="I19" s="32"/>
      <c r="J19" s="21"/>
      <c r="K19" s="32"/>
      <c r="L19" s="21"/>
      <c r="M19" s="72"/>
      <c r="N19" s="21"/>
      <c r="O19" s="32"/>
      <c r="P19" s="3"/>
      <c r="Q19" s="126"/>
      <c r="R19" s="57"/>
      <c r="S19" s="267">
        <v>500000</v>
      </c>
      <c r="T19" s="266"/>
      <c r="U19" s="265">
        <v>1000000</v>
      </c>
      <c r="V19" s="266"/>
      <c r="W19" s="266"/>
      <c r="X19" s="266"/>
      <c r="Y19" s="265">
        <v>1000000</v>
      </c>
      <c r="Z19" s="266"/>
      <c r="AA19" s="266"/>
      <c r="AB19" s="266"/>
      <c r="AC19" s="265"/>
      <c r="AD19" s="266"/>
      <c r="AE19" s="145">
        <f t="shared" si="2"/>
        <v>2500000</v>
      </c>
      <c r="AF19" s="153" t="s">
        <v>51</v>
      </c>
      <c r="AG19" s="151"/>
    </row>
    <row r="20" spans="1:33" ht="84" x14ac:dyDescent="0.35">
      <c r="A20" s="132" t="s">
        <v>200</v>
      </c>
      <c r="B20" s="6" t="s">
        <v>39</v>
      </c>
      <c r="C20" s="17" t="s">
        <v>248</v>
      </c>
      <c r="D20" s="42" t="s">
        <v>75</v>
      </c>
      <c r="E20" s="8" t="s">
        <v>7</v>
      </c>
      <c r="F20" s="48" t="s">
        <v>41</v>
      </c>
      <c r="G20" s="30"/>
      <c r="H20" s="3"/>
      <c r="I20" s="32"/>
      <c r="J20" s="21"/>
      <c r="K20" s="32"/>
      <c r="L20" s="3"/>
      <c r="M20" s="73"/>
      <c r="N20" s="21"/>
      <c r="O20" s="32"/>
      <c r="P20" s="3"/>
      <c r="Q20" s="126"/>
      <c r="R20" s="57"/>
      <c r="S20" s="267">
        <v>500000</v>
      </c>
      <c r="T20" s="266"/>
      <c r="U20" s="265">
        <v>1000000</v>
      </c>
      <c r="V20" s="266"/>
      <c r="W20" s="266"/>
      <c r="X20" s="266"/>
      <c r="Y20" s="265">
        <v>1000000</v>
      </c>
      <c r="Z20" s="266"/>
      <c r="AA20" s="266"/>
      <c r="AB20" s="266"/>
      <c r="AC20" s="265"/>
      <c r="AD20" s="266"/>
      <c r="AE20" s="145">
        <f t="shared" si="2"/>
        <v>2500000</v>
      </c>
      <c r="AF20" s="153" t="s">
        <v>51</v>
      </c>
      <c r="AG20" s="151"/>
    </row>
    <row r="21" spans="1:33" ht="70" x14ac:dyDescent="0.35">
      <c r="A21" s="132" t="s">
        <v>201</v>
      </c>
      <c r="B21" s="13" t="s">
        <v>29</v>
      </c>
      <c r="C21" s="17" t="s">
        <v>30</v>
      </c>
      <c r="D21" s="17" t="s">
        <v>25</v>
      </c>
      <c r="E21" s="17" t="s">
        <v>26</v>
      </c>
      <c r="F21" s="48" t="s">
        <v>41</v>
      </c>
      <c r="G21" s="30"/>
      <c r="H21" s="3"/>
      <c r="I21" s="21"/>
      <c r="J21" s="32"/>
      <c r="K21" s="21"/>
      <c r="L21" s="32"/>
      <c r="M21" s="55"/>
      <c r="N21" s="32"/>
      <c r="O21" s="21"/>
      <c r="P21" s="32"/>
      <c r="Q21" s="55"/>
      <c r="R21" s="73"/>
      <c r="S21" s="267">
        <v>2500000</v>
      </c>
      <c r="T21" s="262"/>
      <c r="U21" s="266">
        <v>5000000</v>
      </c>
      <c r="V21" s="266"/>
      <c r="W21" s="266"/>
      <c r="X21" s="266"/>
      <c r="Y21" s="265">
        <v>5000000</v>
      </c>
      <c r="Z21" s="266"/>
      <c r="AA21" s="266"/>
      <c r="AB21" s="262"/>
      <c r="AC21" s="265">
        <v>2500000</v>
      </c>
      <c r="AD21" s="266"/>
      <c r="AE21" s="145">
        <f t="shared" si="2"/>
        <v>15000000</v>
      </c>
      <c r="AF21" s="153" t="s">
        <v>51</v>
      </c>
      <c r="AG21" s="151"/>
    </row>
    <row r="22" spans="1:33" ht="45" customHeight="1" x14ac:dyDescent="0.35">
      <c r="A22" s="399" t="s">
        <v>236</v>
      </c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151"/>
    </row>
    <row r="23" spans="1:33" ht="42" x14ac:dyDescent="0.35">
      <c r="A23" s="133" t="s">
        <v>202</v>
      </c>
      <c r="B23" s="242" t="s">
        <v>136</v>
      </c>
      <c r="C23" s="17" t="s">
        <v>86</v>
      </c>
      <c r="D23" s="17" t="s">
        <v>249</v>
      </c>
      <c r="E23" s="17" t="s">
        <v>26</v>
      </c>
      <c r="F23" s="48" t="s">
        <v>41</v>
      </c>
      <c r="G23" s="30"/>
      <c r="H23" s="3"/>
      <c r="I23" s="32"/>
      <c r="J23" s="21"/>
      <c r="K23" s="21"/>
      <c r="L23" s="21"/>
      <c r="M23" s="72"/>
      <c r="N23" s="21"/>
      <c r="O23" s="21"/>
      <c r="P23" s="21"/>
      <c r="Q23" s="72"/>
      <c r="R23" s="57"/>
      <c r="S23" s="267">
        <v>2000000</v>
      </c>
      <c r="T23" s="262"/>
      <c r="U23" s="266">
        <v>2000000</v>
      </c>
      <c r="V23" s="266"/>
      <c r="W23" s="266"/>
      <c r="X23" s="266"/>
      <c r="Y23" s="265">
        <v>2000000</v>
      </c>
      <c r="Z23" s="266"/>
      <c r="AA23" s="266"/>
      <c r="AB23" s="266"/>
      <c r="AC23" s="265">
        <v>1000000</v>
      </c>
      <c r="AD23" s="266"/>
      <c r="AE23" s="226">
        <f t="shared" si="2"/>
        <v>7000000</v>
      </c>
      <c r="AF23" s="153" t="s">
        <v>51</v>
      </c>
      <c r="AG23" s="151"/>
    </row>
    <row r="24" spans="1:33" ht="84" x14ac:dyDescent="0.35">
      <c r="A24" s="133" t="s">
        <v>203</v>
      </c>
      <c r="B24" s="13" t="s">
        <v>229</v>
      </c>
      <c r="C24" s="17" t="s">
        <v>70</v>
      </c>
      <c r="D24" s="17" t="s">
        <v>71</v>
      </c>
      <c r="E24" s="17" t="s">
        <v>26</v>
      </c>
      <c r="F24" s="48" t="s">
        <v>41</v>
      </c>
      <c r="G24" s="1"/>
      <c r="H24" s="31"/>
      <c r="I24" s="21"/>
      <c r="J24" s="32"/>
      <c r="K24" s="21"/>
      <c r="L24" s="32"/>
      <c r="M24" s="55"/>
      <c r="N24" s="32"/>
      <c r="O24" s="21"/>
      <c r="P24" s="32"/>
      <c r="Q24" s="55"/>
      <c r="R24" s="32"/>
      <c r="S24" s="267">
        <v>3000000</v>
      </c>
      <c r="T24" s="266"/>
      <c r="U24" s="265">
        <v>6000000</v>
      </c>
      <c r="V24" s="266"/>
      <c r="W24" s="266"/>
      <c r="X24" s="266"/>
      <c r="Y24" s="265">
        <v>6000000</v>
      </c>
      <c r="Z24" s="266"/>
      <c r="AA24" s="266"/>
      <c r="AB24" s="266"/>
      <c r="AC24" s="265">
        <v>3000000</v>
      </c>
      <c r="AD24" s="266"/>
      <c r="AE24" s="145">
        <f t="shared" si="2"/>
        <v>18000000</v>
      </c>
      <c r="AF24" s="153" t="s">
        <v>51</v>
      </c>
      <c r="AG24" s="151"/>
    </row>
    <row r="25" spans="1:33" ht="70" x14ac:dyDescent="0.35">
      <c r="A25" s="133" t="s">
        <v>204</v>
      </c>
      <c r="B25" s="242" t="s">
        <v>40</v>
      </c>
      <c r="C25" s="17" t="s">
        <v>72</v>
      </c>
      <c r="D25" s="17" t="s">
        <v>73</v>
      </c>
      <c r="E25" s="17" t="s">
        <v>74</v>
      </c>
      <c r="F25" s="48" t="s">
        <v>41</v>
      </c>
      <c r="G25" s="1"/>
      <c r="H25" s="3"/>
      <c r="I25" s="32"/>
      <c r="J25" s="32"/>
      <c r="K25" s="32"/>
      <c r="L25" s="32"/>
      <c r="M25" s="72"/>
      <c r="N25" s="32"/>
      <c r="O25" s="32"/>
      <c r="P25" s="32"/>
      <c r="Q25" s="72"/>
      <c r="R25" s="73"/>
      <c r="S25" s="267"/>
      <c r="T25" s="266"/>
      <c r="U25" s="265">
        <v>20000000</v>
      </c>
      <c r="V25" s="266"/>
      <c r="W25" s="266"/>
      <c r="X25" s="266"/>
      <c r="Y25" s="265">
        <v>20000000</v>
      </c>
      <c r="Z25" s="266"/>
      <c r="AA25" s="266"/>
      <c r="AB25" s="266"/>
      <c r="AC25" s="265">
        <v>10000000</v>
      </c>
      <c r="AD25" s="266"/>
      <c r="AE25" s="145">
        <f t="shared" si="2"/>
        <v>50000000</v>
      </c>
      <c r="AF25" s="153" t="s">
        <v>51</v>
      </c>
      <c r="AG25" s="151"/>
    </row>
    <row r="26" spans="1:33" ht="93.75" customHeight="1" x14ac:dyDescent="0.35">
      <c r="A26" s="133" t="s">
        <v>205</v>
      </c>
      <c r="B26" s="13" t="s">
        <v>69</v>
      </c>
      <c r="C26" s="4" t="s">
        <v>9</v>
      </c>
      <c r="D26" s="8" t="s">
        <v>10</v>
      </c>
      <c r="E26" s="5" t="s">
        <v>11</v>
      </c>
      <c r="F26" s="45" t="s">
        <v>41</v>
      </c>
      <c r="G26" s="1"/>
      <c r="H26" s="31"/>
      <c r="I26" s="21"/>
      <c r="J26" s="21"/>
      <c r="K26" s="21"/>
      <c r="L26" s="32"/>
      <c r="M26" s="55"/>
      <c r="N26" s="21"/>
      <c r="O26" s="21"/>
      <c r="P26" s="32"/>
      <c r="Q26" s="55"/>
      <c r="R26" s="57"/>
      <c r="S26" s="267">
        <v>1000000</v>
      </c>
      <c r="T26" s="266"/>
      <c r="U26" s="265">
        <v>1000000</v>
      </c>
      <c r="V26" s="266"/>
      <c r="W26" s="266"/>
      <c r="X26" s="262"/>
      <c r="Y26" s="266">
        <v>1000000</v>
      </c>
      <c r="Z26" s="266"/>
      <c r="AA26" s="266"/>
      <c r="AB26" s="266"/>
      <c r="AC26" s="265"/>
      <c r="AD26" s="262"/>
      <c r="AE26" s="142">
        <f t="shared" si="2"/>
        <v>3000000</v>
      </c>
      <c r="AF26" s="153" t="s">
        <v>51</v>
      </c>
      <c r="AG26" s="151"/>
    </row>
    <row r="27" spans="1:33" ht="20.5" thickBot="1" x14ac:dyDescent="0.4">
      <c r="A27" s="163" t="s">
        <v>8</v>
      </c>
      <c r="B27" s="160"/>
      <c r="C27" s="160"/>
      <c r="D27" s="159"/>
      <c r="E27" s="160"/>
      <c r="F27" s="159"/>
      <c r="G27" s="159"/>
      <c r="H27" s="159"/>
      <c r="I27" s="159"/>
      <c r="J27" s="159"/>
      <c r="K27" s="159"/>
      <c r="L27" s="159"/>
      <c r="M27" s="160"/>
      <c r="N27" s="159"/>
      <c r="O27" s="159"/>
      <c r="P27" s="159"/>
      <c r="Q27" s="159"/>
      <c r="R27" s="162"/>
      <c r="S27" s="396">
        <f>SUM(S12:S26)</f>
        <v>14200000</v>
      </c>
      <c r="T27" s="397"/>
      <c r="U27" s="396">
        <f>SUM(U12:U26)</f>
        <v>39000000</v>
      </c>
      <c r="V27" s="398"/>
      <c r="W27" s="398"/>
      <c r="X27" s="397"/>
      <c r="Y27" s="396">
        <f t="shared" ref="Y27" si="3">SUM(Y12:Y26)</f>
        <v>39000000</v>
      </c>
      <c r="Z27" s="398"/>
      <c r="AA27" s="398"/>
      <c r="AB27" s="397"/>
      <c r="AC27" s="396">
        <f>SUM(AC21:AC26)</f>
        <v>16500000</v>
      </c>
      <c r="AD27" s="397"/>
      <c r="AE27" s="157">
        <f>SUM(AE12:AE26)</f>
        <v>108700000</v>
      </c>
      <c r="AF27" s="155"/>
      <c r="AG27" s="151"/>
    </row>
    <row r="28" spans="1:33" ht="21" thickTop="1" thickBot="1" x14ac:dyDescent="0.4">
      <c r="A28" s="107"/>
      <c r="B28" s="161"/>
      <c r="C28" s="161"/>
      <c r="D28" s="105"/>
      <c r="E28" s="161"/>
      <c r="F28" s="105"/>
      <c r="G28" s="105"/>
      <c r="H28" s="105"/>
      <c r="I28" s="105"/>
      <c r="J28" s="105"/>
      <c r="K28" s="105"/>
      <c r="L28" s="105"/>
      <c r="M28" s="161"/>
      <c r="N28" s="105"/>
      <c r="O28" s="105"/>
      <c r="P28" s="105"/>
      <c r="Q28" s="105"/>
      <c r="R28" s="105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58"/>
      <c r="AF28" s="156"/>
    </row>
    <row r="29" spans="1:33" ht="19.5" customHeight="1" thickTop="1" thickBot="1" x14ac:dyDescent="0.4">
      <c r="A29" s="405" t="s">
        <v>301</v>
      </c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7"/>
    </row>
    <row r="30" spans="1:33" ht="22.5" customHeight="1" thickTop="1" thickBot="1" x14ac:dyDescent="0.4">
      <c r="A30" s="353" t="s">
        <v>0</v>
      </c>
      <c r="B30" s="408" t="s">
        <v>1</v>
      </c>
      <c r="C30" s="409" t="s">
        <v>2</v>
      </c>
      <c r="D30" s="409" t="s">
        <v>3</v>
      </c>
      <c r="E30" s="353" t="s">
        <v>4</v>
      </c>
      <c r="F30" s="353" t="s">
        <v>5</v>
      </c>
      <c r="G30" s="372" t="s">
        <v>150</v>
      </c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419" t="s">
        <v>151</v>
      </c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1"/>
      <c r="AF30" s="483" t="s">
        <v>152</v>
      </c>
      <c r="AG30" s="38"/>
    </row>
    <row r="31" spans="1:33" ht="22.5" customHeight="1" thickTop="1" x14ac:dyDescent="0.35">
      <c r="A31" s="353"/>
      <c r="B31" s="376"/>
      <c r="C31" s="353"/>
      <c r="D31" s="353"/>
      <c r="E31" s="353"/>
      <c r="F31" s="353"/>
      <c r="G31" s="373" t="s">
        <v>80</v>
      </c>
      <c r="H31" s="296"/>
      <c r="I31" s="295" t="s">
        <v>81</v>
      </c>
      <c r="J31" s="290"/>
      <c r="K31" s="290"/>
      <c r="L31" s="296"/>
      <c r="M31" s="290" t="s">
        <v>88</v>
      </c>
      <c r="N31" s="290"/>
      <c r="O31" s="290"/>
      <c r="P31" s="290"/>
      <c r="Q31" s="295" t="s">
        <v>123</v>
      </c>
      <c r="R31" s="290"/>
      <c r="S31" s="295" t="s">
        <v>80</v>
      </c>
      <c r="T31" s="296"/>
      <c r="U31" s="295" t="s">
        <v>81</v>
      </c>
      <c r="V31" s="290"/>
      <c r="W31" s="290"/>
      <c r="X31" s="296"/>
      <c r="Y31" s="290" t="s">
        <v>88</v>
      </c>
      <c r="Z31" s="290"/>
      <c r="AA31" s="290"/>
      <c r="AB31" s="290"/>
      <c r="AC31" s="295" t="s">
        <v>123</v>
      </c>
      <c r="AD31" s="290"/>
      <c r="AE31" s="363" t="s">
        <v>6</v>
      </c>
      <c r="AF31" s="484"/>
    </row>
    <row r="32" spans="1:33" ht="39" customHeight="1" thickBot="1" x14ac:dyDescent="0.4">
      <c r="A32" s="353"/>
      <c r="B32" s="376"/>
      <c r="C32" s="353"/>
      <c r="D32" s="353"/>
      <c r="E32" s="353"/>
      <c r="F32" s="353"/>
      <c r="G32" s="124">
        <v>3</v>
      </c>
      <c r="H32" s="83">
        <v>4</v>
      </c>
      <c r="I32" s="49">
        <v>1</v>
      </c>
      <c r="J32" s="49">
        <v>2</v>
      </c>
      <c r="K32" s="49">
        <v>3</v>
      </c>
      <c r="L32" s="49">
        <v>4</v>
      </c>
      <c r="M32" s="84">
        <v>1</v>
      </c>
      <c r="N32" s="49">
        <v>2</v>
      </c>
      <c r="O32" s="49">
        <v>3</v>
      </c>
      <c r="P32" s="49">
        <v>4</v>
      </c>
      <c r="Q32" s="84">
        <v>1</v>
      </c>
      <c r="R32" s="87">
        <v>2</v>
      </c>
      <c r="S32" s="146">
        <v>1</v>
      </c>
      <c r="T32" s="147">
        <v>2</v>
      </c>
      <c r="U32" s="148">
        <v>1</v>
      </c>
      <c r="V32" s="146">
        <v>2</v>
      </c>
      <c r="W32" s="147">
        <v>3</v>
      </c>
      <c r="X32" s="147">
        <v>4</v>
      </c>
      <c r="Y32" s="148">
        <v>1</v>
      </c>
      <c r="Z32" s="147">
        <v>2</v>
      </c>
      <c r="AA32" s="147">
        <v>3</v>
      </c>
      <c r="AB32" s="149">
        <v>4</v>
      </c>
      <c r="AC32" s="150">
        <v>1</v>
      </c>
      <c r="AD32" s="147">
        <v>2</v>
      </c>
      <c r="AE32" s="364"/>
      <c r="AF32" s="484"/>
    </row>
    <row r="33" spans="1:33" ht="60.75" customHeight="1" thickTop="1" thickBot="1" x14ac:dyDescent="0.4">
      <c r="A33" s="498">
        <v>2</v>
      </c>
      <c r="B33" s="463" t="s">
        <v>302</v>
      </c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5"/>
      <c r="AF33" s="152"/>
      <c r="AG33" s="151"/>
    </row>
    <row r="34" spans="1:33" ht="132.75" customHeight="1" thickBot="1" x14ac:dyDescent="0.4">
      <c r="A34" s="134" t="s">
        <v>14</v>
      </c>
      <c r="B34" s="100" t="s">
        <v>140</v>
      </c>
      <c r="C34" s="255" t="s">
        <v>192</v>
      </c>
      <c r="D34" s="100" t="s">
        <v>142</v>
      </c>
      <c r="E34" s="100" t="s">
        <v>141</v>
      </c>
      <c r="F34" s="100" t="s">
        <v>237</v>
      </c>
      <c r="G34" s="30"/>
      <c r="H34" s="32"/>
      <c r="I34" s="127"/>
      <c r="J34" s="67"/>
      <c r="K34" s="67"/>
      <c r="L34" s="61"/>
      <c r="M34" s="55"/>
      <c r="N34" s="21"/>
      <c r="O34" s="21"/>
      <c r="P34" s="3"/>
      <c r="Q34" s="89"/>
      <c r="R34" s="57"/>
      <c r="S34" s="265">
        <v>1000000</v>
      </c>
      <c r="T34" s="262"/>
      <c r="U34" s="265">
        <v>1000000</v>
      </c>
      <c r="V34" s="266"/>
      <c r="W34" s="266"/>
      <c r="X34" s="262"/>
      <c r="Y34" s="265"/>
      <c r="Z34" s="266"/>
      <c r="AA34" s="266"/>
      <c r="AB34" s="262"/>
      <c r="AC34" s="265"/>
      <c r="AD34" s="262"/>
      <c r="AE34" s="241">
        <f>S34+U34+Y34+AC34</f>
        <v>2000000</v>
      </c>
      <c r="AF34" s="153" t="s">
        <v>51</v>
      </c>
      <c r="AG34" s="151"/>
    </row>
    <row r="35" spans="1:33" ht="115.5" customHeight="1" thickBot="1" x14ac:dyDescent="0.4">
      <c r="A35" s="134" t="s">
        <v>15</v>
      </c>
      <c r="B35" s="5" t="s">
        <v>303</v>
      </c>
      <c r="C35" s="6" t="s">
        <v>268</v>
      </c>
      <c r="D35" s="4" t="s">
        <v>269</v>
      </c>
      <c r="E35" s="4" t="s">
        <v>85</v>
      </c>
      <c r="F35" s="45" t="s">
        <v>41</v>
      </c>
      <c r="G35" s="1"/>
      <c r="H35" s="21"/>
      <c r="I35" s="127"/>
      <c r="J35" s="81"/>
      <c r="K35" s="128"/>
      <c r="L35" s="61"/>
      <c r="M35" s="55"/>
      <c r="N35" s="21"/>
      <c r="O35" s="21"/>
      <c r="P35" s="3"/>
      <c r="Q35" s="89"/>
      <c r="R35" s="57"/>
      <c r="S35" s="265"/>
      <c r="T35" s="262"/>
      <c r="U35" s="265">
        <v>5000000</v>
      </c>
      <c r="V35" s="266"/>
      <c r="W35" s="266"/>
      <c r="X35" s="262"/>
      <c r="Y35" s="355"/>
      <c r="Z35" s="365"/>
      <c r="AA35" s="365"/>
      <c r="AB35" s="356"/>
      <c r="AC35" s="355"/>
      <c r="AD35" s="356"/>
      <c r="AE35" s="145">
        <f>SUM(S35:AD35)</f>
        <v>5000000</v>
      </c>
      <c r="AF35" s="153" t="s">
        <v>51</v>
      </c>
      <c r="AG35" s="151"/>
    </row>
    <row r="36" spans="1:33" ht="114" customHeight="1" thickBot="1" x14ac:dyDescent="0.4">
      <c r="A36" s="134" t="s">
        <v>16</v>
      </c>
      <c r="B36" s="6" t="s">
        <v>262</v>
      </c>
      <c r="C36" s="4" t="s">
        <v>263</v>
      </c>
      <c r="D36" s="4" t="s">
        <v>264</v>
      </c>
      <c r="E36" s="8" t="s">
        <v>82</v>
      </c>
      <c r="F36" s="45" t="s">
        <v>41</v>
      </c>
      <c r="G36" s="30"/>
      <c r="H36" s="50"/>
      <c r="I36" s="64"/>
      <c r="J36" s="81"/>
      <c r="K36" s="82"/>
      <c r="L36" s="61"/>
      <c r="M36" s="72"/>
      <c r="N36" s="76"/>
      <c r="O36" s="50"/>
      <c r="P36" s="24"/>
      <c r="Q36" s="90"/>
      <c r="R36" s="88"/>
      <c r="S36" s="263">
        <v>1000000</v>
      </c>
      <c r="T36" s="268"/>
      <c r="U36" s="265">
        <v>5000000</v>
      </c>
      <c r="V36" s="266"/>
      <c r="W36" s="266"/>
      <c r="X36" s="262"/>
      <c r="Y36" s="265">
        <v>5000000</v>
      </c>
      <c r="Z36" s="266"/>
      <c r="AA36" s="266"/>
      <c r="AB36" s="262"/>
      <c r="AC36" s="265"/>
      <c r="AD36" s="262"/>
      <c r="AE36" s="145">
        <f t="shared" ref="AE36:AE40" si="4">SUM(S36:AD36)</f>
        <v>11000000</v>
      </c>
      <c r="AF36" s="153" t="s">
        <v>51</v>
      </c>
      <c r="AG36" s="151"/>
    </row>
    <row r="37" spans="1:33" ht="112.5" thickBot="1" x14ac:dyDescent="0.4">
      <c r="A37" s="134" t="s">
        <v>17</v>
      </c>
      <c r="B37" s="242" t="s">
        <v>265</v>
      </c>
      <c r="C37" s="246" t="s">
        <v>266</v>
      </c>
      <c r="D37" s="8" t="s">
        <v>77</v>
      </c>
      <c r="E37" s="12" t="s">
        <v>83</v>
      </c>
      <c r="F37" s="45" t="s">
        <v>41</v>
      </c>
      <c r="G37" s="11"/>
      <c r="H37" s="51"/>
      <c r="I37" s="129"/>
      <c r="J37" s="68"/>
      <c r="K37" s="70"/>
      <c r="L37" s="62"/>
      <c r="M37" s="53"/>
      <c r="N37" s="51"/>
      <c r="O37" s="22"/>
      <c r="P37" s="33"/>
      <c r="Q37" s="92"/>
      <c r="R37" s="58"/>
      <c r="S37" s="263">
        <v>1000000</v>
      </c>
      <c r="T37" s="268"/>
      <c r="U37" s="263">
        <v>1000000</v>
      </c>
      <c r="V37" s="264"/>
      <c r="W37" s="264"/>
      <c r="X37" s="268"/>
      <c r="Y37" s="263">
        <v>1000000</v>
      </c>
      <c r="Z37" s="264"/>
      <c r="AA37" s="264"/>
      <c r="AB37" s="268"/>
      <c r="AC37" s="263">
        <v>500000</v>
      </c>
      <c r="AD37" s="268"/>
      <c r="AE37" s="145">
        <f t="shared" si="4"/>
        <v>3500000</v>
      </c>
      <c r="AF37" s="153" t="s">
        <v>51</v>
      </c>
      <c r="AG37" s="151"/>
    </row>
    <row r="38" spans="1:33" ht="84.5" thickBot="1" x14ac:dyDescent="0.4">
      <c r="A38" s="134" t="s">
        <v>20</v>
      </c>
      <c r="B38" s="6" t="s">
        <v>267</v>
      </c>
      <c r="C38" s="246" t="s">
        <v>165</v>
      </c>
      <c r="D38" s="8" t="s">
        <v>166</v>
      </c>
      <c r="E38" s="8" t="s">
        <v>83</v>
      </c>
      <c r="F38" s="45" t="s">
        <v>41</v>
      </c>
      <c r="G38" s="34"/>
      <c r="H38" s="51"/>
      <c r="I38" s="69"/>
      <c r="J38" s="248"/>
      <c r="K38" s="71"/>
      <c r="L38" s="63"/>
      <c r="M38" s="53"/>
      <c r="N38" s="22"/>
      <c r="O38" s="22"/>
      <c r="P38" s="9"/>
      <c r="Q38" s="92"/>
      <c r="R38" s="74"/>
      <c r="S38" s="263">
        <v>1000000</v>
      </c>
      <c r="T38" s="268"/>
      <c r="U38" s="263">
        <v>1000000</v>
      </c>
      <c r="V38" s="264"/>
      <c r="W38" s="264"/>
      <c r="X38" s="268"/>
      <c r="Y38" s="263"/>
      <c r="Z38" s="264"/>
      <c r="AA38" s="264"/>
      <c r="AB38" s="268"/>
      <c r="AC38" s="263"/>
      <c r="AD38" s="268"/>
      <c r="AE38" s="145">
        <f>SUM(S38:AD38)</f>
        <v>2000000</v>
      </c>
      <c r="AF38" s="153" t="s">
        <v>51</v>
      </c>
      <c r="AG38" s="151"/>
    </row>
    <row r="39" spans="1:33" ht="58.5" customHeight="1" thickBot="1" x14ac:dyDescent="0.4">
      <c r="A39" s="134" t="s">
        <v>21</v>
      </c>
      <c r="B39" s="249" t="s">
        <v>271</v>
      </c>
      <c r="C39" s="246" t="s">
        <v>272</v>
      </c>
      <c r="D39" s="8" t="s">
        <v>77</v>
      </c>
      <c r="E39" s="8" t="s">
        <v>160</v>
      </c>
      <c r="F39" s="45" t="s">
        <v>237</v>
      </c>
      <c r="G39" s="11"/>
      <c r="H39" s="22"/>
      <c r="I39" s="129"/>
      <c r="J39" s="66"/>
      <c r="K39" s="130"/>
      <c r="L39" s="63"/>
      <c r="M39" s="53"/>
      <c r="N39" s="22"/>
      <c r="O39" s="22"/>
      <c r="P39" s="9"/>
      <c r="Q39" s="91"/>
      <c r="R39" s="58"/>
      <c r="S39" s="263"/>
      <c r="T39" s="268"/>
      <c r="U39" s="263"/>
      <c r="V39" s="264"/>
      <c r="W39" s="264"/>
      <c r="X39" s="268"/>
      <c r="Y39" s="263"/>
      <c r="Z39" s="264"/>
      <c r="AA39" s="264"/>
      <c r="AB39" s="268"/>
      <c r="AC39" s="263">
        <v>2000000</v>
      </c>
      <c r="AD39" s="268"/>
      <c r="AE39" s="145">
        <f>AC39+Y39+U39+S39</f>
        <v>2000000</v>
      </c>
      <c r="AF39" s="153"/>
      <c r="AG39" s="151"/>
    </row>
    <row r="40" spans="1:33" ht="168.5" thickBot="1" x14ac:dyDescent="0.4">
      <c r="A40" s="134" t="s">
        <v>206</v>
      </c>
      <c r="B40" s="5" t="s">
        <v>250</v>
      </c>
      <c r="C40" s="246" t="s">
        <v>283</v>
      </c>
      <c r="D40" s="12" t="s">
        <v>76</v>
      </c>
      <c r="E40" s="46" t="s">
        <v>87</v>
      </c>
      <c r="F40" s="45" t="s">
        <v>41</v>
      </c>
      <c r="G40" s="11"/>
      <c r="H40" s="19"/>
      <c r="I40" s="65"/>
      <c r="J40" s="68"/>
      <c r="K40" s="130"/>
      <c r="L40" s="131"/>
      <c r="M40" s="53"/>
      <c r="N40" s="34"/>
      <c r="O40" s="34"/>
      <c r="P40" s="18"/>
      <c r="Q40" s="93"/>
      <c r="R40" s="60"/>
      <c r="S40" s="265">
        <v>0</v>
      </c>
      <c r="T40" s="262"/>
      <c r="U40" s="263">
        <v>5000000</v>
      </c>
      <c r="V40" s="264"/>
      <c r="W40" s="264"/>
      <c r="X40" s="268"/>
      <c r="Y40" s="263">
        <v>5000000</v>
      </c>
      <c r="Z40" s="264"/>
      <c r="AA40" s="264"/>
      <c r="AB40" s="268"/>
      <c r="AC40" s="263">
        <v>5000000</v>
      </c>
      <c r="AD40" s="268"/>
      <c r="AE40" s="145">
        <f t="shared" si="4"/>
        <v>15000000</v>
      </c>
      <c r="AF40" s="154" t="s">
        <v>51</v>
      </c>
      <c r="AG40" s="151"/>
    </row>
    <row r="41" spans="1:33" ht="56.5" thickBot="1" x14ac:dyDescent="0.4">
      <c r="A41" s="134" t="s">
        <v>304</v>
      </c>
      <c r="B41" s="13" t="s">
        <v>133</v>
      </c>
      <c r="C41" s="6" t="s">
        <v>134</v>
      </c>
      <c r="D41" s="8"/>
      <c r="E41" s="12"/>
      <c r="F41" s="45" t="s">
        <v>41</v>
      </c>
      <c r="G41" s="34"/>
      <c r="H41" s="18"/>
      <c r="I41" s="66"/>
      <c r="J41" s="70"/>
      <c r="K41" s="70"/>
      <c r="L41" s="63"/>
      <c r="M41" s="53"/>
      <c r="N41" s="19"/>
      <c r="O41" s="19"/>
      <c r="P41" s="18"/>
      <c r="Q41" s="94"/>
      <c r="R41" s="59"/>
      <c r="S41" s="263">
        <v>0</v>
      </c>
      <c r="T41" s="268"/>
      <c r="U41" s="263">
        <v>0</v>
      </c>
      <c r="V41" s="264"/>
      <c r="W41" s="264"/>
      <c r="X41" s="268"/>
      <c r="Y41" s="263"/>
      <c r="Z41" s="264"/>
      <c r="AA41" s="264"/>
      <c r="AB41" s="268"/>
      <c r="AC41" s="263"/>
      <c r="AD41" s="268"/>
      <c r="AE41" s="145">
        <f>SUM(S41:AD41)</f>
        <v>0</v>
      </c>
      <c r="AF41" s="153" t="s">
        <v>51</v>
      </c>
      <c r="AG41" s="151"/>
    </row>
    <row r="42" spans="1:33" ht="20.5" thickBot="1" x14ac:dyDescent="0.4">
      <c r="A42" s="169" t="s">
        <v>13</v>
      </c>
      <c r="B42" s="168"/>
      <c r="C42" s="168"/>
      <c r="D42" s="168"/>
      <c r="E42" s="168"/>
      <c r="F42" s="168"/>
      <c r="G42" s="168"/>
      <c r="H42" s="168"/>
      <c r="I42" s="166"/>
      <c r="J42" s="166"/>
      <c r="K42" s="166"/>
      <c r="L42" s="166"/>
      <c r="M42" s="166"/>
      <c r="N42" s="166"/>
      <c r="O42" s="166"/>
      <c r="P42" s="166"/>
      <c r="Q42" s="166"/>
      <c r="R42" s="167"/>
      <c r="S42" s="368">
        <f>SUM(S34:S41)</f>
        <v>4000000</v>
      </c>
      <c r="T42" s="369"/>
      <c r="U42" s="362">
        <f>U35+U37+U38+U40+U41+U36</f>
        <v>17000000</v>
      </c>
      <c r="V42" s="360"/>
      <c r="W42" s="360"/>
      <c r="X42" s="370"/>
      <c r="Y42" s="362">
        <f>Y35+Y37+Y38+Y40+Y41+Y36</f>
        <v>11000000</v>
      </c>
      <c r="Z42" s="360"/>
      <c r="AA42" s="360"/>
      <c r="AB42" s="370"/>
      <c r="AC42" s="362">
        <f>SUM(AC34:AC41)</f>
        <v>7500000</v>
      </c>
      <c r="AD42" s="361"/>
      <c r="AE42" s="244">
        <f>SUM(S42:AD42)</f>
        <v>39500000</v>
      </c>
      <c r="AF42" s="164"/>
    </row>
    <row r="43" spans="1:33" ht="21" thickTop="1" thickBot="1" x14ac:dyDescent="0.4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3" ht="24" customHeight="1" thickTop="1" thickBot="1" x14ac:dyDescent="0.4">
      <c r="A44" s="366" t="s">
        <v>251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</row>
    <row r="45" spans="1:33" ht="27.75" customHeight="1" thickTop="1" thickBot="1" x14ac:dyDescent="0.4">
      <c r="A45" s="393" t="s">
        <v>0</v>
      </c>
      <c r="B45" s="376" t="s">
        <v>1</v>
      </c>
      <c r="C45" s="353" t="s">
        <v>2</v>
      </c>
      <c r="D45" s="352" t="s">
        <v>3</v>
      </c>
      <c r="E45" s="353" t="s">
        <v>4</v>
      </c>
      <c r="F45" s="374" t="s">
        <v>5</v>
      </c>
      <c r="G45" s="372" t="s">
        <v>150</v>
      </c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89" t="s">
        <v>151</v>
      </c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460" t="s">
        <v>152</v>
      </c>
      <c r="AG45" s="151"/>
    </row>
    <row r="46" spans="1:33" ht="27.75" customHeight="1" thickTop="1" x14ac:dyDescent="0.35">
      <c r="A46" s="394"/>
      <c r="B46" s="376"/>
      <c r="C46" s="353"/>
      <c r="D46" s="353"/>
      <c r="E46" s="353"/>
      <c r="F46" s="374"/>
      <c r="G46" s="373" t="s">
        <v>80</v>
      </c>
      <c r="H46" s="296"/>
      <c r="I46" s="295" t="s">
        <v>81</v>
      </c>
      <c r="J46" s="290"/>
      <c r="K46" s="290"/>
      <c r="L46" s="296"/>
      <c r="M46" s="290" t="s">
        <v>88</v>
      </c>
      <c r="N46" s="290"/>
      <c r="O46" s="290"/>
      <c r="P46" s="290"/>
      <c r="Q46" s="295" t="s">
        <v>123</v>
      </c>
      <c r="R46" s="290"/>
      <c r="S46" s="295" t="s">
        <v>80</v>
      </c>
      <c r="T46" s="296"/>
      <c r="U46" s="295" t="s">
        <v>81</v>
      </c>
      <c r="V46" s="290"/>
      <c r="W46" s="290"/>
      <c r="X46" s="296"/>
      <c r="Y46" s="290" t="s">
        <v>88</v>
      </c>
      <c r="Z46" s="290"/>
      <c r="AA46" s="290"/>
      <c r="AB46" s="290"/>
      <c r="AC46" s="295" t="s">
        <v>123</v>
      </c>
      <c r="AD46" s="290"/>
      <c r="AE46" s="363" t="s">
        <v>6</v>
      </c>
      <c r="AF46" s="461"/>
      <c r="AG46" s="151"/>
    </row>
    <row r="47" spans="1:33" ht="36.75" customHeight="1" thickBot="1" x14ac:dyDescent="0.4">
      <c r="A47" s="395"/>
      <c r="B47" s="376"/>
      <c r="C47" s="371"/>
      <c r="D47" s="354"/>
      <c r="E47" s="371"/>
      <c r="F47" s="375"/>
      <c r="G47" s="124">
        <v>3</v>
      </c>
      <c r="H47" s="83">
        <v>4</v>
      </c>
      <c r="I47" s="49">
        <v>1</v>
      </c>
      <c r="J47" s="49">
        <v>2</v>
      </c>
      <c r="K47" s="49">
        <v>3</v>
      </c>
      <c r="L47" s="49">
        <v>4</v>
      </c>
      <c r="M47" s="84">
        <v>1</v>
      </c>
      <c r="N47" s="49">
        <v>2</v>
      </c>
      <c r="O47" s="49">
        <v>3</v>
      </c>
      <c r="P47" s="49">
        <v>4</v>
      </c>
      <c r="Q47" s="84">
        <v>1</v>
      </c>
      <c r="R47" s="124">
        <v>2</v>
      </c>
      <c r="S47" s="146">
        <v>1</v>
      </c>
      <c r="T47" s="147">
        <v>2</v>
      </c>
      <c r="U47" s="148">
        <v>1</v>
      </c>
      <c r="V47" s="146">
        <v>2</v>
      </c>
      <c r="W47" s="147">
        <v>3</v>
      </c>
      <c r="X47" s="147">
        <v>4</v>
      </c>
      <c r="Y47" s="148">
        <v>1</v>
      </c>
      <c r="Z47" s="147">
        <v>2</v>
      </c>
      <c r="AA47" s="147">
        <v>3</v>
      </c>
      <c r="AB47" s="149">
        <v>4</v>
      </c>
      <c r="AC47" s="150">
        <v>1</v>
      </c>
      <c r="AD47" s="147">
        <v>2</v>
      </c>
      <c r="AE47" s="364"/>
      <c r="AF47" s="462"/>
      <c r="AG47" s="151"/>
    </row>
    <row r="48" spans="1:33" ht="45.75" customHeight="1" thickTop="1" x14ac:dyDescent="0.35">
      <c r="A48" s="498">
        <v>3</v>
      </c>
      <c r="B48" s="337" t="s">
        <v>285</v>
      </c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151"/>
    </row>
    <row r="49" spans="1:37" ht="157.5" customHeight="1" x14ac:dyDescent="0.35">
      <c r="A49" s="135" t="s">
        <v>22</v>
      </c>
      <c r="B49" s="247" t="s">
        <v>273</v>
      </c>
      <c r="C49" s="6" t="s">
        <v>239</v>
      </c>
      <c r="D49" s="4" t="s">
        <v>43</v>
      </c>
      <c r="E49" s="4" t="s">
        <v>44</v>
      </c>
      <c r="F49" s="4" t="s">
        <v>28</v>
      </c>
      <c r="G49" s="30"/>
      <c r="H49" s="3"/>
      <c r="I49" s="32"/>
      <c r="J49" s="32"/>
      <c r="K49" s="21"/>
      <c r="L49" s="3"/>
      <c r="M49" s="73"/>
      <c r="N49" s="32"/>
      <c r="O49" s="21"/>
      <c r="P49" s="21"/>
      <c r="Q49" s="108"/>
      <c r="R49" s="73"/>
      <c r="S49" s="265">
        <v>2000000</v>
      </c>
      <c r="T49" s="262"/>
      <c r="U49" s="265">
        <v>2000000</v>
      </c>
      <c r="V49" s="266"/>
      <c r="W49" s="266"/>
      <c r="X49" s="262"/>
      <c r="Y49" s="265">
        <v>2000000</v>
      </c>
      <c r="Z49" s="266"/>
      <c r="AA49" s="266"/>
      <c r="AB49" s="262"/>
      <c r="AC49" s="265">
        <v>2000000</v>
      </c>
      <c r="AD49" s="262"/>
      <c r="AE49" s="145">
        <f>SUM(S49:AD49)</f>
        <v>8000000</v>
      </c>
      <c r="AF49" s="153" t="s">
        <v>51</v>
      </c>
      <c r="AG49" s="151"/>
    </row>
    <row r="50" spans="1:37" ht="126" x14ac:dyDescent="0.35">
      <c r="A50" s="135" t="s">
        <v>23</v>
      </c>
      <c r="B50" s="23" t="s">
        <v>168</v>
      </c>
      <c r="C50" s="6" t="s">
        <v>238</v>
      </c>
      <c r="D50" s="4" t="s">
        <v>170</v>
      </c>
      <c r="E50" s="46" t="s">
        <v>167</v>
      </c>
      <c r="F50" s="4"/>
      <c r="G50" s="30"/>
      <c r="H50" s="24"/>
      <c r="I50" s="76"/>
      <c r="J50" s="76"/>
      <c r="K50" s="50"/>
      <c r="L50" s="50"/>
      <c r="M50" s="73"/>
      <c r="N50" s="76"/>
      <c r="O50" s="50"/>
      <c r="P50" s="50"/>
      <c r="Q50" s="108"/>
      <c r="R50" s="79"/>
      <c r="S50" s="265">
        <v>2000000</v>
      </c>
      <c r="T50" s="262"/>
      <c r="U50" s="265">
        <v>2000000</v>
      </c>
      <c r="V50" s="266"/>
      <c r="W50" s="266"/>
      <c r="X50" s="262"/>
      <c r="Y50" s="265">
        <v>2000000</v>
      </c>
      <c r="Z50" s="266"/>
      <c r="AA50" s="266"/>
      <c r="AB50" s="262"/>
      <c r="AC50" s="265">
        <v>2000000</v>
      </c>
      <c r="AD50" s="262"/>
      <c r="AE50" s="145">
        <f>SUM(S50:AD50)</f>
        <v>8000000</v>
      </c>
      <c r="AF50" s="153" t="s">
        <v>51</v>
      </c>
      <c r="AG50" s="151"/>
    </row>
    <row r="51" spans="1:37" ht="144.75" customHeight="1" x14ac:dyDescent="0.35">
      <c r="A51" s="135" t="s">
        <v>207</v>
      </c>
      <c r="B51" s="246" t="s">
        <v>282</v>
      </c>
      <c r="C51" s="6" t="s">
        <v>169</v>
      </c>
      <c r="D51" s="4" t="s">
        <v>170</v>
      </c>
      <c r="E51" s="8" t="s">
        <v>24</v>
      </c>
      <c r="F51" s="4" t="s">
        <v>12</v>
      </c>
      <c r="G51" s="1"/>
      <c r="H51" s="24"/>
      <c r="I51" s="50"/>
      <c r="J51" s="76"/>
      <c r="K51" s="50"/>
      <c r="L51" s="76"/>
      <c r="M51" s="55"/>
      <c r="N51" s="50"/>
      <c r="O51" s="50"/>
      <c r="P51" s="50"/>
      <c r="Q51" s="108"/>
      <c r="R51" s="79"/>
      <c r="S51" s="265"/>
      <c r="T51" s="262"/>
      <c r="U51" s="265">
        <v>3000000</v>
      </c>
      <c r="V51" s="266"/>
      <c r="W51" s="266"/>
      <c r="X51" s="262"/>
      <c r="Y51" s="265"/>
      <c r="Z51" s="266"/>
      <c r="AA51" s="266"/>
      <c r="AB51" s="262"/>
      <c r="AC51" s="265">
        <v>1000000</v>
      </c>
      <c r="AD51" s="262"/>
      <c r="AE51" s="145">
        <f>SUM(S51:AD51)</f>
        <v>4000000</v>
      </c>
      <c r="AF51" s="154" t="s">
        <v>51</v>
      </c>
    </row>
    <row r="52" spans="1:37" ht="129.75" customHeight="1" x14ac:dyDescent="0.35">
      <c r="A52" s="259" t="s">
        <v>257</v>
      </c>
      <c r="B52" s="246" t="s">
        <v>258</v>
      </c>
      <c r="C52" s="13" t="s">
        <v>259</v>
      </c>
      <c r="D52" s="4" t="s">
        <v>260</v>
      </c>
      <c r="E52" s="8" t="s">
        <v>24</v>
      </c>
      <c r="F52" s="4" t="s">
        <v>12</v>
      </c>
      <c r="G52" s="1"/>
      <c r="H52" s="21"/>
      <c r="I52" s="55"/>
      <c r="J52" s="1"/>
      <c r="K52" s="1"/>
      <c r="L52" s="21"/>
      <c r="M52" s="55"/>
      <c r="N52" s="30"/>
      <c r="O52" s="30"/>
      <c r="P52" s="21"/>
      <c r="Q52" s="55"/>
      <c r="R52" s="32"/>
      <c r="S52" s="265"/>
      <c r="T52" s="266"/>
      <c r="U52" s="265"/>
      <c r="V52" s="266"/>
      <c r="W52" s="266"/>
      <c r="X52" s="266"/>
      <c r="Y52" s="265">
        <v>3000000</v>
      </c>
      <c r="Z52" s="266"/>
      <c r="AA52" s="266"/>
      <c r="AB52" s="262"/>
      <c r="AC52" s="265">
        <v>1000000</v>
      </c>
      <c r="AD52" s="262"/>
      <c r="AE52" s="245">
        <f>SUM(S52:AD52)</f>
        <v>4000000</v>
      </c>
      <c r="AF52" s="154" t="s">
        <v>51</v>
      </c>
    </row>
    <row r="53" spans="1:37" ht="27" customHeight="1" thickBot="1" x14ac:dyDescent="0.4">
      <c r="A53" s="169" t="s">
        <v>18</v>
      </c>
      <c r="B53" s="39"/>
      <c r="C53" s="39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7"/>
      <c r="S53" s="357">
        <f>SUM(S49:S52)</f>
        <v>4000000</v>
      </c>
      <c r="T53" s="358"/>
      <c r="U53" s="359">
        <f t="shared" ref="U53" si="5">SUM(U49:U52)</f>
        <v>7000000</v>
      </c>
      <c r="V53" s="360"/>
      <c r="W53" s="360"/>
      <c r="X53" s="361"/>
      <c r="Y53" s="359">
        <f t="shared" ref="Y53" si="6">SUM(Y49:Y52)</f>
        <v>7000000</v>
      </c>
      <c r="Z53" s="360"/>
      <c r="AA53" s="360"/>
      <c r="AB53" s="361"/>
      <c r="AC53" s="362">
        <f>AC52+AC51+AC50+AC49</f>
        <v>6000000</v>
      </c>
      <c r="AD53" s="360"/>
      <c r="AE53" s="198">
        <f>S53+U53+Y53+AC53</f>
        <v>24000000</v>
      </c>
      <c r="AF53" s="164"/>
      <c r="AG53" s="151"/>
      <c r="AH53" s="38"/>
      <c r="AI53" s="38"/>
      <c r="AJ53" s="38"/>
      <c r="AK53" s="38"/>
    </row>
    <row r="54" spans="1:37" ht="21" thickTop="1" thickBot="1" x14ac:dyDescent="0.4">
      <c r="A54" s="173"/>
      <c r="B54" s="174"/>
      <c r="C54" s="174"/>
      <c r="D54" s="173"/>
      <c r="E54" s="173"/>
      <c r="F54" s="17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178"/>
      <c r="V54" s="28"/>
      <c r="W54" s="28"/>
      <c r="X54" s="28"/>
      <c r="Y54" s="28"/>
      <c r="Z54" s="28"/>
      <c r="AA54" s="28"/>
      <c r="AB54" s="28"/>
      <c r="AC54" s="28"/>
      <c r="AD54" s="171"/>
      <c r="AE54" s="28"/>
      <c r="AF54" s="29"/>
    </row>
    <row r="55" spans="1:37" ht="24" customHeight="1" thickTop="1" thickBot="1" x14ac:dyDescent="0.4">
      <c r="A55" s="366" t="s">
        <v>224</v>
      </c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</row>
    <row r="56" spans="1:37" ht="26.25" customHeight="1" thickTop="1" thickBot="1" x14ac:dyDescent="0.4">
      <c r="A56" s="376" t="s">
        <v>0</v>
      </c>
      <c r="B56" s="376" t="s">
        <v>1</v>
      </c>
      <c r="C56" s="353" t="s">
        <v>2</v>
      </c>
      <c r="D56" s="352" t="s">
        <v>3</v>
      </c>
      <c r="E56" s="353" t="s">
        <v>4</v>
      </c>
      <c r="F56" s="387" t="s">
        <v>5</v>
      </c>
      <c r="G56" s="380" t="s">
        <v>150</v>
      </c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5"/>
      <c r="S56" s="380" t="s">
        <v>151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81"/>
      <c r="AF56" s="378" t="s">
        <v>152</v>
      </c>
      <c r="AG56" s="151"/>
    </row>
    <row r="57" spans="1:37" ht="26.25" customHeight="1" thickTop="1" x14ac:dyDescent="0.35">
      <c r="A57" s="376"/>
      <c r="B57" s="376"/>
      <c r="C57" s="353"/>
      <c r="D57" s="353"/>
      <c r="E57" s="353"/>
      <c r="F57" s="387"/>
      <c r="G57" s="295" t="s">
        <v>80</v>
      </c>
      <c r="H57" s="296"/>
      <c r="I57" s="295" t="s">
        <v>81</v>
      </c>
      <c r="J57" s="290"/>
      <c r="K57" s="290"/>
      <c r="L57" s="296"/>
      <c r="M57" s="290" t="s">
        <v>88</v>
      </c>
      <c r="N57" s="290"/>
      <c r="O57" s="290"/>
      <c r="P57" s="290"/>
      <c r="Q57" s="295" t="s">
        <v>123</v>
      </c>
      <c r="R57" s="290"/>
      <c r="S57" s="382" t="s">
        <v>80</v>
      </c>
      <c r="T57" s="384"/>
      <c r="U57" s="382" t="s">
        <v>81</v>
      </c>
      <c r="V57" s="383"/>
      <c r="W57" s="383"/>
      <c r="X57" s="384"/>
      <c r="Y57" s="383" t="s">
        <v>88</v>
      </c>
      <c r="Z57" s="383"/>
      <c r="AA57" s="383"/>
      <c r="AB57" s="383"/>
      <c r="AC57" s="382" t="s">
        <v>123</v>
      </c>
      <c r="AD57" s="383"/>
      <c r="AE57" s="385" t="s">
        <v>6</v>
      </c>
      <c r="AF57" s="379"/>
      <c r="AG57" s="38"/>
    </row>
    <row r="58" spans="1:37" ht="36.75" customHeight="1" thickBot="1" x14ac:dyDescent="0.4">
      <c r="A58" s="377"/>
      <c r="B58" s="376"/>
      <c r="C58" s="371"/>
      <c r="D58" s="354"/>
      <c r="E58" s="371"/>
      <c r="F58" s="388"/>
      <c r="G58" s="143">
        <v>3</v>
      </c>
      <c r="H58" s="16">
        <v>4</v>
      </c>
      <c r="I58" s="49">
        <v>1</v>
      </c>
      <c r="J58" s="49">
        <v>2</v>
      </c>
      <c r="K58" s="49">
        <v>3</v>
      </c>
      <c r="L58" s="49">
        <v>4</v>
      </c>
      <c r="M58" s="54">
        <v>1</v>
      </c>
      <c r="N58" s="49">
        <v>2</v>
      </c>
      <c r="O58" s="49">
        <v>3</v>
      </c>
      <c r="P58" s="83">
        <v>4</v>
      </c>
      <c r="Q58" s="84">
        <v>1</v>
      </c>
      <c r="R58" s="87">
        <v>2</v>
      </c>
      <c r="S58" s="143">
        <v>3</v>
      </c>
      <c r="T58" s="16">
        <v>4</v>
      </c>
      <c r="U58" s="49">
        <v>1</v>
      </c>
      <c r="V58" s="49">
        <v>2</v>
      </c>
      <c r="W58" s="49">
        <v>3</v>
      </c>
      <c r="X58" s="49">
        <v>4</v>
      </c>
      <c r="Y58" s="54">
        <v>1</v>
      </c>
      <c r="Z58" s="49">
        <v>2</v>
      </c>
      <c r="AA58" s="49">
        <v>3</v>
      </c>
      <c r="AB58" s="83">
        <v>4</v>
      </c>
      <c r="AC58" s="84">
        <v>1</v>
      </c>
      <c r="AD58" s="87">
        <v>2</v>
      </c>
      <c r="AE58" s="386"/>
      <c r="AF58" s="379"/>
      <c r="AG58" s="151"/>
    </row>
    <row r="59" spans="1:37" ht="39" customHeight="1" thickTop="1" x14ac:dyDescent="0.35">
      <c r="A59" s="37">
        <v>4</v>
      </c>
      <c r="B59" s="277" t="s">
        <v>175</v>
      </c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151"/>
    </row>
    <row r="60" spans="1:37" ht="126" x14ac:dyDescent="0.35">
      <c r="A60" s="135" t="s">
        <v>34</v>
      </c>
      <c r="B60" s="247" t="s">
        <v>284</v>
      </c>
      <c r="C60" s="6" t="s">
        <v>252</v>
      </c>
      <c r="D60" s="4" t="s">
        <v>46</v>
      </c>
      <c r="E60" s="4" t="s">
        <v>45</v>
      </c>
      <c r="F60" s="199" t="s">
        <v>41</v>
      </c>
      <c r="G60" s="126"/>
      <c r="H60" s="31"/>
      <c r="I60" s="21"/>
      <c r="J60" s="21"/>
      <c r="K60" s="32"/>
      <c r="L60" s="32"/>
      <c r="M60" s="55"/>
      <c r="N60" s="21"/>
      <c r="O60" s="32"/>
      <c r="P60" s="31"/>
      <c r="Q60" s="55"/>
      <c r="R60" s="57"/>
      <c r="S60" s="339">
        <v>3000000</v>
      </c>
      <c r="T60" s="267"/>
      <c r="U60" s="342">
        <v>3000000</v>
      </c>
      <c r="V60" s="339"/>
      <c r="W60" s="339"/>
      <c r="X60" s="267"/>
      <c r="Y60" s="342">
        <v>3000000</v>
      </c>
      <c r="Z60" s="339"/>
      <c r="AA60" s="339"/>
      <c r="AB60" s="267"/>
      <c r="AC60" s="342"/>
      <c r="AD60" s="267"/>
      <c r="AE60" s="226">
        <f>SUM(S60:AD60)</f>
        <v>9000000</v>
      </c>
      <c r="AF60" s="153" t="s">
        <v>51</v>
      </c>
      <c r="AG60" s="151"/>
    </row>
    <row r="61" spans="1:37" ht="56" x14ac:dyDescent="0.35">
      <c r="A61" s="135" t="s">
        <v>35</v>
      </c>
      <c r="B61" s="247" t="s">
        <v>174</v>
      </c>
      <c r="C61" s="4" t="s">
        <v>78</v>
      </c>
      <c r="D61" s="4" t="s">
        <v>127</v>
      </c>
      <c r="E61" s="46"/>
      <c r="F61" s="200" t="s">
        <v>41</v>
      </c>
      <c r="G61" s="55"/>
      <c r="H61" s="24"/>
      <c r="I61" s="50"/>
      <c r="J61" s="50"/>
      <c r="K61" s="76"/>
      <c r="L61" s="76"/>
      <c r="M61" s="55"/>
      <c r="N61" s="50"/>
      <c r="O61" s="50"/>
      <c r="P61" s="24"/>
      <c r="Q61" s="97"/>
      <c r="R61" s="88"/>
      <c r="S61" s="267"/>
      <c r="T61" s="266"/>
      <c r="U61" s="265">
        <v>3000000</v>
      </c>
      <c r="V61" s="266"/>
      <c r="W61" s="266"/>
      <c r="X61" s="266"/>
      <c r="Y61" s="265">
        <v>1000000</v>
      </c>
      <c r="Z61" s="266"/>
      <c r="AA61" s="266"/>
      <c r="AB61" s="266"/>
      <c r="AC61" s="265"/>
      <c r="AD61" s="266"/>
      <c r="AE61" s="226">
        <f>SUM(S61:AD61)</f>
        <v>4000000</v>
      </c>
      <c r="AF61" s="153" t="s">
        <v>51</v>
      </c>
      <c r="AG61" s="151"/>
    </row>
    <row r="62" spans="1:37" ht="98" x14ac:dyDescent="0.35">
      <c r="A62" s="135" t="s">
        <v>36</v>
      </c>
      <c r="B62" s="247" t="s">
        <v>261</v>
      </c>
      <c r="C62" s="13" t="s">
        <v>259</v>
      </c>
      <c r="D62" s="4" t="s">
        <v>260</v>
      </c>
      <c r="E62" s="8" t="s">
        <v>24</v>
      </c>
      <c r="F62" s="207" t="s">
        <v>12</v>
      </c>
      <c r="G62" s="55"/>
      <c r="H62" s="24"/>
      <c r="I62" s="50"/>
      <c r="J62" s="50"/>
      <c r="K62" s="50"/>
      <c r="L62" s="50"/>
      <c r="M62" s="55"/>
      <c r="N62" s="50"/>
      <c r="O62" s="76"/>
      <c r="P62" s="75"/>
      <c r="Q62" s="97"/>
      <c r="R62" s="88"/>
      <c r="S62" s="267"/>
      <c r="T62" s="266"/>
      <c r="U62" s="265"/>
      <c r="V62" s="266"/>
      <c r="W62" s="266"/>
      <c r="X62" s="262"/>
      <c r="Y62" s="265">
        <v>3000000</v>
      </c>
      <c r="Z62" s="266"/>
      <c r="AA62" s="266"/>
      <c r="AB62" s="262"/>
      <c r="AC62" s="265"/>
      <c r="AD62" s="262"/>
      <c r="AE62" s="226">
        <f>AC62+Y62+U62+S62</f>
        <v>3000000</v>
      </c>
      <c r="AF62" s="153"/>
      <c r="AG62" s="151"/>
    </row>
    <row r="63" spans="1:37" ht="112" x14ac:dyDescent="0.35">
      <c r="A63" s="135" t="s">
        <v>173</v>
      </c>
      <c r="B63" s="243" t="s">
        <v>253</v>
      </c>
      <c r="C63" s="4" t="s">
        <v>78</v>
      </c>
      <c r="D63" s="4" t="s">
        <v>127</v>
      </c>
      <c r="E63" s="8" t="s">
        <v>24</v>
      </c>
      <c r="F63" s="199" t="s">
        <v>41</v>
      </c>
      <c r="G63" s="126"/>
      <c r="H63" s="75"/>
      <c r="I63" s="50"/>
      <c r="J63" s="50"/>
      <c r="K63" s="76"/>
      <c r="L63" s="76"/>
      <c r="M63" s="55"/>
      <c r="N63" s="50"/>
      <c r="O63" s="76"/>
      <c r="P63" s="75"/>
      <c r="Q63" s="97"/>
      <c r="R63" s="88"/>
      <c r="S63" s="339">
        <v>4000000</v>
      </c>
      <c r="T63" s="441"/>
      <c r="U63" s="266">
        <v>4000000</v>
      </c>
      <c r="V63" s="266"/>
      <c r="W63" s="266"/>
      <c r="X63" s="266"/>
      <c r="Y63" s="342">
        <v>4000000</v>
      </c>
      <c r="Z63" s="339"/>
      <c r="AA63" s="339"/>
      <c r="AB63" s="267"/>
      <c r="AC63" s="342"/>
      <c r="AD63" s="267"/>
      <c r="AE63" s="226">
        <f>SUM(S63:AD63)</f>
        <v>12000000</v>
      </c>
      <c r="AF63" s="154" t="s">
        <v>51</v>
      </c>
      <c r="AG63" s="151"/>
    </row>
    <row r="64" spans="1:37" ht="42" x14ac:dyDescent="0.35">
      <c r="A64" s="135" t="s">
        <v>37</v>
      </c>
      <c r="B64" s="243" t="s">
        <v>124</v>
      </c>
      <c r="C64" s="4" t="s">
        <v>125</v>
      </c>
      <c r="D64" s="46"/>
      <c r="E64" s="47" t="s">
        <v>126</v>
      </c>
      <c r="F64" s="200" t="s">
        <v>41</v>
      </c>
      <c r="G64" s="72"/>
      <c r="H64" s="24"/>
      <c r="I64" s="50"/>
      <c r="J64" s="50"/>
      <c r="K64" s="50"/>
      <c r="L64" s="50"/>
      <c r="M64" s="55"/>
      <c r="N64" s="50"/>
      <c r="O64" s="50"/>
      <c r="P64" s="24"/>
      <c r="Q64" s="97"/>
      <c r="R64" s="88"/>
      <c r="S64" s="339">
        <v>0</v>
      </c>
      <c r="T64" s="267"/>
      <c r="U64" s="342"/>
      <c r="V64" s="339"/>
      <c r="W64" s="339"/>
      <c r="X64" s="267"/>
      <c r="Y64" s="346"/>
      <c r="Z64" s="347"/>
      <c r="AA64" s="347"/>
      <c r="AB64" s="348"/>
      <c r="AC64" s="346"/>
      <c r="AD64" s="348"/>
      <c r="AE64" s="227"/>
      <c r="AF64" s="153" t="s">
        <v>51</v>
      </c>
      <c r="AG64" s="151"/>
    </row>
    <row r="65" spans="1:33" ht="42" x14ac:dyDescent="0.35">
      <c r="A65" s="135" t="s">
        <v>38</v>
      </c>
      <c r="B65" s="256" t="s">
        <v>176</v>
      </c>
      <c r="C65" s="85" t="s">
        <v>177</v>
      </c>
      <c r="D65" s="85" t="s">
        <v>179</v>
      </c>
      <c r="E65" s="85" t="s">
        <v>180</v>
      </c>
      <c r="F65" s="201" t="s">
        <v>178</v>
      </c>
      <c r="G65" s="202"/>
      <c r="H65" s="250"/>
      <c r="I65" s="202"/>
      <c r="J65" s="120"/>
      <c r="K65" s="121"/>
      <c r="L65" s="251"/>
      <c r="M65" s="203"/>
      <c r="N65" s="121"/>
      <c r="O65" s="121"/>
      <c r="P65" s="205"/>
      <c r="Q65" s="204"/>
      <c r="R65" s="121"/>
      <c r="S65" s="279">
        <v>500000</v>
      </c>
      <c r="T65" s="280"/>
      <c r="U65" s="281">
        <v>500000</v>
      </c>
      <c r="V65" s="280"/>
      <c r="W65" s="280"/>
      <c r="X65" s="280"/>
      <c r="Y65" s="281"/>
      <c r="Z65" s="280"/>
      <c r="AA65" s="280"/>
      <c r="AB65" s="280"/>
      <c r="AC65" s="281"/>
      <c r="AD65" s="280"/>
      <c r="AE65" s="260">
        <f>S65+U65+Y65+AC65</f>
        <v>1000000</v>
      </c>
      <c r="AF65" s="153" t="s">
        <v>51</v>
      </c>
      <c r="AG65" s="151"/>
    </row>
    <row r="66" spans="1:33" ht="56" x14ac:dyDescent="0.35">
      <c r="A66" s="135" t="s">
        <v>208</v>
      </c>
      <c r="B66" s="6" t="s">
        <v>274</v>
      </c>
      <c r="C66" s="4" t="s">
        <v>181</v>
      </c>
      <c r="D66" s="8" t="s">
        <v>182</v>
      </c>
      <c r="E66" s="5" t="s">
        <v>183</v>
      </c>
      <c r="F66" s="200" t="s">
        <v>178</v>
      </c>
      <c r="G66" s="53"/>
      <c r="H66" s="9"/>
      <c r="I66" s="51"/>
      <c r="J66" s="22"/>
      <c r="K66" s="22"/>
      <c r="L66" s="22"/>
      <c r="M66" s="56"/>
      <c r="N66" s="22"/>
      <c r="O66" s="22"/>
      <c r="P66" s="9"/>
      <c r="Q66" s="96"/>
      <c r="R66" s="74"/>
      <c r="S66" s="270"/>
      <c r="T66" s="271"/>
      <c r="U66" s="269">
        <v>1000000</v>
      </c>
      <c r="V66" s="270"/>
      <c r="W66" s="270"/>
      <c r="X66" s="271"/>
      <c r="Y66" s="269">
        <v>1000000</v>
      </c>
      <c r="Z66" s="270"/>
      <c r="AA66" s="270"/>
      <c r="AB66" s="271"/>
      <c r="AC66" s="269"/>
      <c r="AD66" s="271"/>
      <c r="AE66" s="233">
        <f>SUM(S66:AD66)</f>
        <v>2000000</v>
      </c>
      <c r="AF66" s="153" t="s">
        <v>51</v>
      </c>
      <c r="AG66" s="151"/>
    </row>
    <row r="67" spans="1:33" ht="98" x14ac:dyDescent="0.35">
      <c r="A67" s="135" t="s">
        <v>209</v>
      </c>
      <c r="B67" s="246" t="s">
        <v>275</v>
      </c>
      <c r="C67" s="46" t="s">
        <v>286</v>
      </c>
      <c r="D67" s="8" t="s">
        <v>143</v>
      </c>
      <c r="E67" s="5" t="s">
        <v>144</v>
      </c>
      <c r="F67" s="200" t="s">
        <v>191</v>
      </c>
      <c r="G67" s="53"/>
      <c r="H67" s="9"/>
      <c r="I67" s="22"/>
      <c r="J67" s="51"/>
      <c r="K67" s="22"/>
      <c r="L67" s="22"/>
      <c r="M67" s="53"/>
      <c r="N67" s="51"/>
      <c r="O67" s="22"/>
      <c r="P67" s="9"/>
      <c r="Q67" s="96"/>
      <c r="R67" s="19"/>
      <c r="S67" s="270"/>
      <c r="T67" s="271"/>
      <c r="U67" s="269">
        <v>30000000</v>
      </c>
      <c r="V67" s="270"/>
      <c r="W67" s="270"/>
      <c r="X67" s="272"/>
      <c r="Y67" s="273">
        <v>30000000</v>
      </c>
      <c r="Z67" s="270"/>
      <c r="AA67" s="270"/>
      <c r="AB67" s="271"/>
      <c r="AC67" s="274"/>
      <c r="AD67" s="275"/>
      <c r="AE67" s="233">
        <f>SUM(S67:AD67)</f>
        <v>60000000</v>
      </c>
      <c r="AF67" s="153" t="s">
        <v>51</v>
      </c>
      <c r="AG67" s="151"/>
    </row>
    <row r="68" spans="1:33" ht="56" x14ac:dyDescent="0.35">
      <c r="A68" s="135" t="s">
        <v>210</v>
      </c>
      <c r="B68" s="122" t="s">
        <v>184</v>
      </c>
      <c r="C68" s="46" t="s">
        <v>185</v>
      </c>
      <c r="D68" s="8" t="s">
        <v>186</v>
      </c>
      <c r="E68" s="5" t="s">
        <v>180</v>
      </c>
      <c r="F68" s="199" t="s">
        <v>178</v>
      </c>
      <c r="G68" s="10"/>
      <c r="H68" s="9"/>
      <c r="I68" s="22"/>
      <c r="J68" s="51"/>
      <c r="K68" s="22"/>
      <c r="L68" s="22"/>
      <c r="M68" s="53"/>
      <c r="N68" s="51"/>
      <c r="O68" s="22"/>
      <c r="P68" s="9"/>
      <c r="Q68" s="96"/>
      <c r="R68" s="22"/>
      <c r="S68" s="271"/>
      <c r="T68" s="264"/>
      <c r="U68" s="263">
        <v>1000000</v>
      </c>
      <c r="V68" s="264"/>
      <c r="W68" s="264"/>
      <c r="X68" s="264"/>
      <c r="Y68" s="263">
        <v>1000000</v>
      </c>
      <c r="Z68" s="264"/>
      <c r="AA68" s="264"/>
      <c r="AB68" s="268"/>
      <c r="AC68" s="276"/>
      <c r="AD68" s="276"/>
      <c r="AE68" s="233">
        <f>SUM(S68:AD68)</f>
        <v>2000000</v>
      </c>
      <c r="AF68" s="153" t="s">
        <v>51</v>
      </c>
      <c r="AG68" s="151"/>
    </row>
    <row r="69" spans="1:33" ht="112" x14ac:dyDescent="0.35">
      <c r="A69" s="135" t="s">
        <v>211</v>
      </c>
      <c r="B69" s="257" t="s">
        <v>287</v>
      </c>
      <c r="C69" s="7" t="s">
        <v>288</v>
      </c>
      <c r="D69" s="8" t="s">
        <v>289</v>
      </c>
      <c r="E69" s="5" t="s">
        <v>11</v>
      </c>
      <c r="F69" s="200" t="s">
        <v>41</v>
      </c>
      <c r="G69" s="53"/>
      <c r="H69" s="9"/>
      <c r="I69" s="22"/>
      <c r="J69" s="22"/>
      <c r="K69" s="51"/>
      <c r="L69" s="51"/>
      <c r="M69" s="53"/>
      <c r="N69" s="22"/>
      <c r="O69" s="51"/>
      <c r="P69" s="36"/>
      <c r="Q69" s="96"/>
      <c r="R69" s="22"/>
      <c r="S69" s="270">
        <v>0</v>
      </c>
      <c r="T69" s="272"/>
      <c r="U69" s="273">
        <v>1000000</v>
      </c>
      <c r="V69" s="270"/>
      <c r="W69" s="270"/>
      <c r="X69" s="271"/>
      <c r="Y69" s="269">
        <v>1000000</v>
      </c>
      <c r="Z69" s="270"/>
      <c r="AA69" s="270"/>
      <c r="AB69" s="271"/>
      <c r="AC69" s="269"/>
      <c r="AD69" s="271"/>
      <c r="AE69" s="233">
        <f>SUM(S69:AD69)</f>
        <v>2000000</v>
      </c>
      <c r="AF69" s="153" t="s">
        <v>51</v>
      </c>
      <c r="AG69" s="151"/>
    </row>
    <row r="70" spans="1:33" ht="20.5" thickBot="1" x14ac:dyDescent="0.4">
      <c r="A70" s="40" t="s">
        <v>27</v>
      </c>
      <c r="B70" s="168"/>
      <c r="C70" s="39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72"/>
      <c r="S70" s="454">
        <f>SUM(S60:S69)</f>
        <v>7500000</v>
      </c>
      <c r="T70" s="456"/>
      <c r="U70" s="448">
        <f>SUM(U60:U69)</f>
        <v>43500000</v>
      </c>
      <c r="V70" s="449"/>
      <c r="W70" s="449"/>
      <c r="X70" s="369"/>
      <c r="Y70" s="448">
        <f>SUM(Y60:Y69)</f>
        <v>44000000</v>
      </c>
      <c r="Z70" s="449"/>
      <c r="AA70" s="449"/>
      <c r="AB70" s="369"/>
      <c r="AC70" s="448">
        <f>SUM(AC60:AC69)</f>
        <v>0</v>
      </c>
      <c r="AD70" s="449"/>
      <c r="AE70" s="228">
        <f>AE69+AE68+AE67+AE66+AE65+AE64+AE63+AE61+AE60</f>
        <v>92000000</v>
      </c>
      <c r="AF70" s="229"/>
      <c r="AG70" s="151"/>
    </row>
    <row r="71" spans="1:33" ht="21" thickTop="1" thickBot="1" x14ac:dyDescent="0.4">
      <c r="A71" s="174"/>
      <c r="B71" s="173"/>
      <c r="C71" s="174"/>
      <c r="D71" s="173"/>
      <c r="E71" s="173"/>
      <c r="F71" s="173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  <c r="T71" s="27"/>
      <c r="U71" s="27"/>
      <c r="V71" s="28"/>
      <c r="W71" s="28"/>
      <c r="X71" s="171"/>
      <c r="Y71" s="165"/>
      <c r="Z71" s="165"/>
      <c r="AA71" s="165"/>
      <c r="AB71" s="165"/>
      <c r="AC71" s="165"/>
      <c r="AD71" s="165"/>
      <c r="AE71" s="28"/>
      <c r="AF71" s="29"/>
      <c r="AG71" s="151"/>
    </row>
    <row r="72" spans="1:33" ht="24" customHeight="1" thickTop="1" thickBot="1" x14ac:dyDescent="0.4">
      <c r="A72" s="366" t="s">
        <v>225</v>
      </c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440"/>
      <c r="AG72" s="151"/>
    </row>
    <row r="73" spans="1:33" ht="28.5" customHeight="1" thickTop="1" thickBot="1" x14ac:dyDescent="0.4">
      <c r="A73" s="408" t="s">
        <v>0</v>
      </c>
      <c r="B73" s="408" t="s">
        <v>1</v>
      </c>
      <c r="C73" s="409" t="s">
        <v>2</v>
      </c>
      <c r="D73" s="434" t="s">
        <v>3</v>
      </c>
      <c r="E73" s="409" t="s">
        <v>4</v>
      </c>
      <c r="F73" s="443" t="s">
        <v>5</v>
      </c>
      <c r="G73" s="304" t="s">
        <v>153</v>
      </c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5"/>
      <c r="S73" s="450" t="s">
        <v>151</v>
      </c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451"/>
      <c r="AE73" s="451"/>
      <c r="AF73" s="292" t="s">
        <v>152</v>
      </c>
      <c r="AG73" s="151"/>
    </row>
    <row r="74" spans="1:33" ht="28.5" customHeight="1" thickTop="1" x14ac:dyDescent="0.35">
      <c r="A74" s="376"/>
      <c r="B74" s="376"/>
      <c r="C74" s="353"/>
      <c r="D74" s="353"/>
      <c r="E74" s="353"/>
      <c r="F74" s="444"/>
      <c r="G74" s="290" t="s">
        <v>80</v>
      </c>
      <c r="H74" s="296"/>
      <c r="I74" s="295" t="s">
        <v>84</v>
      </c>
      <c r="J74" s="290"/>
      <c r="K74" s="290"/>
      <c r="L74" s="291"/>
      <c r="M74" s="295" t="s">
        <v>89</v>
      </c>
      <c r="N74" s="290"/>
      <c r="O74" s="290"/>
      <c r="P74" s="291"/>
      <c r="Q74" s="295" t="s">
        <v>123</v>
      </c>
      <c r="R74" s="296"/>
      <c r="S74" s="295" t="s">
        <v>80</v>
      </c>
      <c r="T74" s="296"/>
      <c r="U74" s="295" t="s">
        <v>81</v>
      </c>
      <c r="V74" s="290"/>
      <c r="W74" s="290"/>
      <c r="X74" s="296"/>
      <c r="Y74" s="290" t="s">
        <v>88</v>
      </c>
      <c r="Z74" s="290"/>
      <c r="AA74" s="290"/>
      <c r="AB74" s="290"/>
      <c r="AC74" s="295" t="s">
        <v>123</v>
      </c>
      <c r="AD74" s="290"/>
      <c r="AE74" s="386" t="s">
        <v>6</v>
      </c>
      <c r="AF74" s="293"/>
      <c r="AG74" s="151"/>
    </row>
    <row r="75" spans="1:33" ht="36.75" customHeight="1" thickBot="1" x14ac:dyDescent="0.4">
      <c r="A75" s="377"/>
      <c r="B75" s="376"/>
      <c r="C75" s="371"/>
      <c r="D75" s="354"/>
      <c r="E75" s="371"/>
      <c r="F75" s="445"/>
      <c r="G75" s="206">
        <v>3</v>
      </c>
      <c r="H75" s="16">
        <v>4</v>
      </c>
      <c r="I75" s="49">
        <v>1</v>
      </c>
      <c r="J75" s="49">
        <v>2</v>
      </c>
      <c r="K75" s="49">
        <v>3</v>
      </c>
      <c r="L75" s="49">
        <v>4</v>
      </c>
      <c r="M75" s="54">
        <v>1</v>
      </c>
      <c r="N75" s="49">
        <v>2</v>
      </c>
      <c r="O75" s="49">
        <v>3</v>
      </c>
      <c r="P75" s="83">
        <v>4</v>
      </c>
      <c r="Q75" s="84">
        <v>1</v>
      </c>
      <c r="R75" s="87">
        <v>2</v>
      </c>
      <c r="S75" s="143">
        <v>3</v>
      </c>
      <c r="T75" s="16">
        <v>4</v>
      </c>
      <c r="U75" s="49">
        <v>1</v>
      </c>
      <c r="V75" s="49">
        <v>2</v>
      </c>
      <c r="W75" s="49">
        <v>3</v>
      </c>
      <c r="X75" s="49">
        <v>4</v>
      </c>
      <c r="Y75" s="54">
        <v>1</v>
      </c>
      <c r="Z75" s="49">
        <v>2</v>
      </c>
      <c r="AA75" s="49">
        <v>3</v>
      </c>
      <c r="AB75" s="83">
        <v>4</v>
      </c>
      <c r="AC75" s="84">
        <v>1</v>
      </c>
      <c r="AD75" s="87">
        <v>2</v>
      </c>
      <c r="AE75" s="452"/>
      <c r="AF75" s="293"/>
      <c r="AG75" s="151"/>
    </row>
    <row r="76" spans="1:33" ht="23.25" customHeight="1" thickTop="1" x14ac:dyDescent="0.35">
      <c r="A76" s="37">
        <v>5</v>
      </c>
      <c r="B76" s="277" t="s">
        <v>292</v>
      </c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151"/>
    </row>
    <row r="77" spans="1:33" ht="154" x14ac:dyDescent="0.35">
      <c r="A77" s="136" t="s">
        <v>50</v>
      </c>
      <c r="B77" s="23" t="s">
        <v>290</v>
      </c>
      <c r="C77" s="4" t="s">
        <v>291</v>
      </c>
      <c r="D77" s="4" t="s">
        <v>47</v>
      </c>
      <c r="E77" s="8" t="s">
        <v>24</v>
      </c>
      <c r="F77" s="208" t="s">
        <v>41</v>
      </c>
      <c r="G77" s="55"/>
      <c r="H77" s="3"/>
      <c r="I77" s="21"/>
      <c r="J77" s="32"/>
      <c r="K77" s="32"/>
      <c r="L77" s="3"/>
      <c r="M77" s="57"/>
      <c r="N77" s="21"/>
      <c r="O77" s="21"/>
      <c r="P77" s="3"/>
      <c r="Q77" s="55"/>
      <c r="R77" s="57"/>
      <c r="S77" s="339"/>
      <c r="T77" s="267"/>
      <c r="U77" s="342">
        <v>5000000</v>
      </c>
      <c r="V77" s="339"/>
      <c r="W77" s="339"/>
      <c r="X77" s="267"/>
      <c r="Y77" s="342">
        <v>1000000</v>
      </c>
      <c r="Z77" s="339"/>
      <c r="AA77" s="339"/>
      <c r="AB77" s="267"/>
      <c r="AC77" s="342">
        <v>1000000</v>
      </c>
      <c r="AD77" s="267"/>
      <c r="AE77" s="226">
        <f>SUM(S77:AD77)</f>
        <v>7000000</v>
      </c>
      <c r="AF77" s="154" t="s">
        <v>51</v>
      </c>
      <c r="AG77" s="151"/>
    </row>
    <row r="78" spans="1:33" ht="98" x14ac:dyDescent="0.35">
      <c r="A78" s="135" t="s">
        <v>79</v>
      </c>
      <c r="B78" s="23" t="s">
        <v>293</v>
      </c>
      <c r="C78" s="6" t="s">
        <v>78</v>
      </c>
      <c r="D78" s="4" t="s">
        <v>294</v>
      </c>
      <c r="E78" s="4" t="s">
        <v>51</v>
      </c>
      <c r="F78" s="207" t="s">
        <v>41</v>
      </c>
      <c r="G78" s="2"/>
      <c r="H78" s="24"/>
      <c r="I78" s="50"/>
      <c r="J78" s="76"/>
      <c r="K78" s="76"/>
      <c r="L78" s="3"/>
      <c r="M78" s="88"/>
      <c r="N78" s="50"/>
      <c r="O78" s="50"/>
      <c r="P78" s="24"/>
      <c r="Q78" s="97"/>
      <c r="R78" s="88"/>
      <c r="S78" s="267"/>
      <c r="T78" s="262"/>
      <c r="U78" s="265">
        <v>5000000</v>
      </c>
      <c r="V78" s="266"/>
      <c r="W78" s="266"/>
      <c r="X78" s="262"/>
      <c r="Y78" s="265"/>
      <c r="Z78" s="266"/>
      <c r="AA78" s="266"/>
      <c r="AB78" s="262"/>
      <c r="AC78" s="265">
        <v>1000000</v>
      </c>
      <c r="AD78" s="262"/>
      <c r="AE78" s="226">
        <f>SUM(S78:AD78)</f>
        <v>6000000</v>
      </c>
      <c r="AF78" s="153" t="s">
        <v>51</v>
      </c>
      <c r="AG78" s="151"/>
    </row>
    <row r="79" spans="1:33" ht="20.5" thickBot="1" x14ac:dyDescent="0.4">
      <c r="A79" s="169" t="s">
        <v>49</v>
      </c>
      <c r="B79" s="39"/>
      <c r="C79" s="39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72"/>
      <c r="S79" s="454"/>
      <c r="T79" s="368"/>
      <c r="U79" s="455">
        <f>U78+U77</f>
        <v>10000000</v>
      </c>
      <c r="V79" s="454"/>
      <c r="W79" s="454"/>
      <c r="X79" s="368"/>
      <c r="Y79" s="362">
        <f>Y77+Y78</f>
        <v>1000000</v>
      </c>
      <c r="Z79" s="360"/>
      <c r="AA79" s="360"/>
      <c r="AB79" s="370"/>
      <c r="AC79" s="350">
        <f>AC77+AC78</f>
        <v>2000000</v>
      </c>
      <c r="AD79" s="359"/>
      <c r="AE79" s="198">
        <f>AE77+AE78</f>
        <v>13000000</v>
      </c>
      <c r="AF79" s="125"/>
      <c r="AG79" s="151"/>
    </row>
    <row r="80" spans="1:33" ht="21" thickTop="1" thickBot="1" x14ac:dyDescent="0.4">
      <c r="A80" s="173"/>
      <c r="B80" s="174"/>
      <c r="C80" s="174"/>
      <c r="D80" s="173"/>
      <c r="E80" s="173"/>
      <c r="F80" s="173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7"/>
      <c r="T80" s="27"/>
      <c r="U80" s="27"/>
      <c r="V80" s="28"/>
      <c r="W80" s="28"/>
      <c r="X80" s="171"/>
      <c r="Y80" s="28"/>
      <c r="Z80" s="28"/>
      <c r="AA80" s="28"/>
      <c r="AB80" s="28"/>
      <c r="AC80" s="28"/>
      <c r="AD80" s="28"/>
      <c r="AE80" s="28"/>
      <c r="AF80" s="176"/>
    </row>
    <row r="81" spans="1:33" ht="24" customHeight="1" thickTop="1" thickBot="1" x14ac:dyDescent="0.4">
      <c r="A81" s="366" t="s">
        <v>226</v>
      </c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151"/>
    </row>
    <row r="82" spans="1:33" ht="31.5" customHeight="1" thickTop="1" thickBot="1" x14ac:dyDescent="0.4">
      <c r="A82" s="457" t="s">
        <v>0</v>
      </c>
      <c r="B82" s="408" t="s">
        <v>1</v>
      </c>
      <c r="C82" s="409" t="s">
        <v>2</v>
      </c>
      <c r="D82" s="434" t="s">
        <v>3</v>
      </c>
      <c r="E82" s="409" t="s">
        <v>4</v>
      </c>
      <c r="F82" s="443" t="s">
        <v>5</v>
      </c>
      <c r="G82" s="304" t="s">
        <v>153</v>
      </c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5"/>
      <c r="S82" s="306" t="s">
        <v>151</v>
      </c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292" t="s">
        <v>152</v>
      </c>
      <c r="AG82" s="38"/>
    </row>
    <row r="83" spans="1:33" ht="31.5" customHeight="1" thickTop="1" x14ac:dyDescent="0.35">
      <c r="A83" s="458"/>
      <c r="B83" s="376"/>
      <c r="C83" s="353"/>
      <c r="D83" s="353"/>
      <c r="E83" s="353"/>
      <c r="F83" s="444"/>
      <c r="G83" s="290" t="s">
        <v>80</v>
      </c>
      <c r="H83" s="296"/>
      <c r="I83" s="295" t="s">
        <v>84</v>
      </c>
      <c r="J83" s="290"/>
      <c r="K83" s="290"/>
      <c r="L83" s="291"/>
      <c r="M83" s="295" t="s">
        <v>89</v>
      </c>
      <c r="N83" s="290"/>
      <c r="O83" s="290"/>
      <c r="P83" s="291"/>
      <c r="Q83" s="295" t="s">
        <v>123</v>
      </c>
      <c r="R83" s="296"/>
      <c r="S83" s="295" t="s">
        <v>80</v>
      </c>
      <c r="T83" s="296"/>
      <c r="U83" s="295" t="s">
        <v>81</v>
      </c>
      <c r="V83" s="290"/>
      <c r="W83" s="290"/>
      <c r="X83" s="296"/>
      <c r="Y83" s="290" t="s">
        <v>88</v>
      </c>
      <c r="Z83" s="290"/>
      <c r="AA83" s="290"/>
      <c r="AB83" s="290"/>
      <c r="AC83" s="295" t="s">
        <v>123</v>
      </c>
      <c r="AD83" s="296"/>
      <c r="AE83" s="437" t="s">
        <v>6</v>
      </c>
      <c r="AF83" s="293"/>
      <c r="AG83" s="38"/>
    </row>
    <row r="84" spans="1:33" ht="36.75" customHeight="1" thickBot="1" x14ac:dyDescent="0.4">
      <c r="A84" s="459"/>
      <c r="B84" s="376"/>
      <c r="C84" s="371"/>
      <c r="D84" s="354"/>
      <c r="E84" s="371"/>
      <c r="F84" s="447"/>
      <c r="G84" s="209">
        <v>3</v>
      </c>
      <c r="H84" s="83">
        <v>4</v>
      </c>
      <c r="I84" s="49">
        <v>1</v>
      </c>
      <c r="J84" s="49">
        <v>2</v>
      </c>
      <c r="K84" s="49">
        <v>3</v>
      </c>
      <c r="L84" s="49">
        <v>4</v>
      </c>
      <c r="M84" s="84">
        <v>1</v>
      </c>
      <c r="N84" s="49">
        <v>2</v>
      </c>
      <c r="O84" s="49">
        <v>3</v>
      </c>
      <c r="P84" s="83">
        <v>4</v>
      </c>
      <c r="Q84" s="84">
        <v>1</v>
      </c>
      <c r="R84" s="87">
        <v>2</v>
      </c>
      <c r="S84" s="117">
        <v>3</v>
      </c>
      <c r="T84" s="116">
        <v>4</v>
      </c>
      <c r="U84" s="114">
        <v>1</v>
      </c>
      <c r="V84" s="114">
        <v>2</v>
      </c>
      <c r="W84" s="114">
        <v>3</v>
      </c>
      <c r="X84" s="114">
        <v>4</v>
      </c>
      <c r="Y84" s="117">
        <v>1</v>
      </c>
      <c r="Z84" s="114">
        <v>2</v>
      </c>
      <c r="AA84" s="114">
        <v>3</v>
      </c>
      <c r="AB84" s="116">
        <v>4</v>
      </c>
      <c r="AC84" s="117">
        <v>1</v>
      </c>
      <c r="AD84" s="116">
        <v>2</v>
      </c>
      <c r="AE84" s="420"/>
      <c r="AF84" s="453"/>
    </row>
    <row r="85" spans="1:33" ht="23.25" customHeight="1" thickTop="1" x14ac:dyDescent="0.35">
      <c r="A85" s="37">
        <v>6</v>
      </c>
      <c r="B85" s="337" t="s">
        <v>305</v>
      </c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151"/>
    </row>
    <row r="86" spans="1:33" ht="62.25" customHeight="1" x14ac:dyDescent="0.35">
      <c r="A86" s="135" t="s">
        <v>52</v>
      </c>
      <c r="B86" s="23" t="s">
        <v>53</v>
      </c>
      <c r="C86" s="6" t="s">
        <v>54</v>
      </c>
      <c r="D86" s="4" t="s">
        <v>55</v>
      </c>
      <c r="E86" s="4" t="s">
        <v>56</v>
      </c>
      <c r="F86" s="207" t="s">
        <v>41</v>
      </c>
      <c r="G86" s="55"/>
      <c r="H86" s="31"/>
      <c r="I86" s="32"/>
      <c r="J86" s="32"/>
      <c r="K86" s="21"/>
      <c r="L86" s="21"/>
      <c r="M86" s="55"/>
      <c r="N86" s="21"/>
      <c r="O86" s="21"/>
      <c r="P86" s="3"/>
      <c r="Q86" s="55"/>
      <c r="R86" s="57"/>
      <c r="S86" s="339"/>
      <c r="T86" s="267"/>
      <c r="U86" s="342">
        <v>500000</v>
      </c>
      <c r="V86" s="339"/>
      <c r="W86" s="339"/>
      <c r="X86" s="267"/>
      <c r="Y86" s="342"/>
      <c r="Z86" s="339"/>
      <c r="AA86" s="339"/>
      <c r="AB86" s="267"/>
      <c r="AC86" s="342"/>
      <c r="AD86" s="267"/>
      <c r="AE86" s="226">
        <f>SUM(S86:AD86)</f>
        <v>500000</v>
      </c>
      <c r="AF86" s="153" t="s">
        <v>51</v>
      </c>
      <c r="AG86" s="151"/>
    </row>
    <row r="87" spans="1:33" ht="56" x14ac:dyDescent="0.35">
      <c r="A87" s="136" t="s">
        <v>58</v>
      </c>
      <c r="B87" s="243" t="s">
        <v>187</v>
      </c>
      <c r="C87" s="4" t="s">
        <v>128</v>
      </c>
      <c r="D87" s="4" t="s">
        <v>129</v>
      </c>
      <c r="E87" s="8" t="s">
        <v>130</v>
      </c>
      <c r="F87" s="207" t="s">
        <v>41</v>
      </c>
      <c r="G87" s="72"/>
      <c r="H87" s="24"/>
      <c r="I87" s="50"/>
      <c r="J87" s="50"/>
      <c r="K87" s="50"/>
      <c r="L87" s="50"/>
      <c r="M87" s="55"/>
      <c r="N87" s="50"/>
      <c r="O87" s="50"/>
      <c r="P87" s="24"/>
      <c r="Q87" s="97"/>
      <c r="R87" s="88"/>
      <c r="S87" s="339"/>
      <c r="T87" s="267"/>
      <c r="U87" s="342">
        <v>500000</v>
      </c>
      <c r="V87" s="339"/>
      <c r="W87" s="339"/>
      <c r="X87" s="267"/>
      <c r="Y87" s="346"/>
      <c r="Z87" s="347"/>
      <c r="AA87" s="347"/>
      <c r="AB87" s="348"/>
      <c r="AC87" s="346"/>
      <c r="AD87" s="348"/>
      <c r="AE87" s="226">
        <f>SUM(S87:AD87)</f>
        <v>500000</v>
      </c>
      <c r="AF87" s="153" t="s">
        <v>51</v>
      </c>
      <c r="AG87" s="151"/>
    </row>
    <row r="88" spans="1:33" ht="70" x14ac:dyDescent="0.35">
      <c r="A88" s="136" t="s">
        <v>59</v>
      </c>
      <c r="B88" s="7" t="s">
        <v>295</v>
      </c>
      <c r="C88" s="7" t="s">
        <v>57</v>
      </c>
      <c r="D88" s="8" t="s">
        <v>48</v>
      </c>
      <c r="E88" s="5" t="s">
        <v>11</v>
      </c>
      <c r="F88" s="207" t="s">
        <v>41</v>
      </c>
      <c r="G88" s="53"/>
      <c r="H88" s="33"/>
      <c r="I88" s="22"/>
      <c r="J88" s="51"/>
      <c r="K88" s="22"/>
      <c r="L88" s="18"/>
      <c r="M88" s="74"/>
      <c r="N88" s="51"/>
      <c r="O88" s="22"/>
      <c r="P88" s="9"/>
      <c r="Q88" s="96"/>
      <c r="R88" s="58"/>
      <c r="S88" s="270"/>
      <c r="T88" s="271"/>
      <c r="U88" s="269">
        <v>500000</v>
      </c>
      <c r="V88" s="270"/>
      <c r="W88" s="270"/>
      <c r="X88" s="271"/>
      <c r="Y88" s="274"/>
      <c r="Z88" s="349"/>
      <c r="AA88" s="349"/>
      <c r="AB88" s="275"/>
      <c r="AC88" s="274"/>
      <c r="AD88" s="275"/>
      <c r="AE88" s="226">
        <f>SUM(S88:AD88)</f>
        <v>500000</v>
      </c>
      <c r="AF88" s="153" t="s">
        <v>51</v>
      </c>
      <c r="AG88" s="151"/>
    </row>
    <row r="89" spans="1:33" ht="70" x14ac:dyDescent="0.35">
      <c r="A89" s="136" t="s">
        <v>60</v>
      </c>
      <c r="B89" s="7" t="s">
        <v>228</v>
      </c>
      <c r="C89" s="7" t="s">
        <v>57</v>
      </c>
      <c r="D89" s="8" t="s">
        <v>48</v>
      </c>
      <c r="E89" s="5" t="s">
        <v>11</v>
      </c>
      <c r="F89" s="207" t="s">
        <v>41</v>
      </c>
      <c r="G89" s="53"/>
      <c r="H89" s="9"/>
      <c r="I89" s="22"/>
      <c r="J89" s="22"/>
      <c r="K89" s="51"/>
      <c r="L89" s="22"/>
      <c r="M89" s="53"/>
      <c r="N89" s="22"/>
      <c r="O89" s="22"/>
      <c r="P89" s="9"/>
      <c r="Q89" s="96"/>
      <c r="R89" s="74"/>
      <c r="S89" s="270"/>
      <c r="T89" s="271"/>
      <c r="U89" s="269">
        <v>500000</v>
      </c>
      <c r="V89" s="270"/>
      <c r="W89" s="270"/>
      <c r="X89" s="271"/>
      <c r="Y89" s="274"/>
      <c r="Z89" s="349"/>
      <c r="AA89" s="349"/>
      <c r="AB89" s="275"/>
      <c r="AC89" s="274"/>
      <c r="AD89" s="275"/>
      <c r="AE89" s="226">
        <f>SUM(S89:AD89)</f>
        <v>500000</v>
      </c>
      <c r="AF89" s="154" t="s">
        <v>51</v>
      </c>
      <c r="AG89" s="151"/>
    </row>
    <row r="90" spans="1:33" ht="20.5" thickBot="1" x14ac:dyDescent="0.4">
      <c r="A90" s="169" t="s">
        <v>61</v>
      </c>
      <c r="B90" s="168"/>
      <c r="C90" s="39"/>
      <c r="D90" s="39"/>
      <c r="E90" s="168"/>
      <c r="F90" s="39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72"/>
      <c r="S90" s="340">
        <f>S86+S89+S87</f>
        <v>0</v>
      </c>
      <c r="T90" s="341"/>
      <c r="U90" s="343">
        <f>U89+U88+U87+U86</f>
        <v>2000000</v>
      </c>
      <c r="V90" s="344"/>
      <c r="W90" s="344"/>
      <c r="X90" s="345"/>
      <c r="Y90" s="350">
        <f>Y89+Y88+Y87+Y86</f>
        <v>0</v>
      </c>
      <c r="Z90" s="340"/>
      <c r="AA90" s="340"/>
      <c r="AB90" s="341"/>
      <c r="AC90" s="350">
        <f>AC89+AC88+AC87+AC86</f>
        <v>0</v>
      </c>
      <c r="AD90" s="341"/>
      <c r="AE90" s="198">
        <f>AE89+AE88+AE87+AE86</f>
        <v>2000000</v>
      </c>
      <c r="AF90" s="177"/>
      <c r="AG90" s="151"/>
    </row>
    <row r="91" spans="1:33" ht="21" thickTop="1" thickBot="1" x14ac:dyDescent="0.4">
      <c r="A91" s="173"/>
      <c r="B91" s="173"/>
      <c r="C91" s="174"/>
      <c r="D91" s="174"/>
      <c r="E91" s="173"/>
      <c r="F91" s="174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7"/>
      <c r="T91" s="27"/>
      <c r="U91" s="178"/>
      <c r="V91" s="165"/>
      <c r="W91" s="165"/>
      <c r="X91" s="165"/>
      <c r="Y91" s="28"/>
      <c r="Z91" s="28"/>
      <c r="AA91" s="28"/>
      <c r="AB91" s="28"/>
      <c r="AC91" s="28"/>
      <c r="AD91" s="28"/>
      <c r="AE91" s="28"/>
      <c r="AF91" s="29"/>
      <c r="AG91" s="151"/>
    </row>
    <row r="92" spans="1:33" ht="24" customHeight="1" thickTop="1" thickBot="1" x14ac:dyDescent="0.4">
      <c r="A92" s="366" t="s">
        <v>227</v>
      </c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442"/>
      <c r="AG92" s="151"/>
    </row>
    <row r="93" spans="1:33" ht="29.25" customHeight="1" thickTop="1" thickBot="1" x14ac:dyDescent="0.4">
      <c r="A93" s="408" t="s">
        <v>0</v>
      </c>
      <c r="B93" s="408" t="s">
        <v>1</v>
      </c>
      <c r="C93" s="409" t="s">
        <v>2</v>
      </c>
      <c r="D93" s="434" t="s">
        <v>3</v>
      </c>
      <c r="E93" s="409" t="s">
        <v>4</v>
      </c>
      <c r="F93" s="443" t="s">
        <v>5</v>
      </c>
      <c r="G93" s="304" t="s">
        <v>153</v>
      </c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5"/>
      <c r="S93" s="306" t="s">
        <v>151</v>
      </c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292" t="s">
        <v>152</v>
      </c>
      <c r="AG93" s="151"/>
    </row>
    <row r="94" spans="1:33" ht="29.25" customHeight="1" thickTop="1" thickBot="1" x14ac:dyDescent="0.4">
      <c r="A94" s="376"/>
      <c r="B94" s="376"/>
      <c r="C94" s="353"/>
      <c r="D94" s="353"/>
      <c r="E94" s="353"/>
      <c r="F94" s="444"/>
      <c r="G94" s="295" t="s">
        <v>80</v>
      </c>
      <c r="H94" s="296"/>
      <c r="I94" s="295" t="s">
        <v>84</v>
      </c>
      <c r="J94" s="290"/>
      <c r="K94" s="290"/>
      <c r="L94" s="296"/>
      <c r="M94" s="290" t="s">
        <v>89</v>
      </c>
      <c r="N94" s="290"/>
      <c r="O94" s="290"/>
      <c r="P94" s="291"/>
      <c r="Q94" s="295" t="s">
        <v>123</v>
      </c>
      <c r="R94" s="296"/>
      <c r="S94" s="295" t="s">
        <v>80</v>
      </c>
      <c r="T94" s="296"/>
      <c r="U94" s="295" t="s">
        <v>81</v>
      </c>
      <c r="V94" s="290"/>
      <c r="W94" s="290"/>
      <c r="X94" s="296"/>
      <c r="Y94" s="290" t="s">
        <v>88</v>
      </c>
      <c r="Z94" s="290"/>
      <c r="AA94" s="290"/>
      <c r="AB94" s="290"/>
      <c r="AC94" s="295" t="s">
        <v>123</v>
      </c>
      <c r="AD94" s="296"/>
      <c r="AE94" s="438" t="s">
        <v>6</v>
      </c>
      <c r="AF94" s="293"/>
      <c r="AG94" s="151"/>
    </row>
    <row r="95" spans="1:33" ht="36.75" customHeight="1" thickBot="1" x14ac:dyDescent="0.4">
      <c r="A95" s="425"/>
      <c r="B95" s="425"/>
      <c r="C95" s="446"/>
      <c r="D95" s="497"/>
      <c r="E95" s="446"/>
      <c r="F95" s="447"/>
      <c r="G95" s="206">
        <v>3</v>
      </c>
      <c r="H95" s="16">
        <v>4</v>
      </c>
      <c r="I95" s="180">
        <v>1</v>
      </c>
      <c r="J95" s="181">
        <v>2</v>
      </c>
      <c r="K95" s="181">
        <v>3</v>
      </c>
      <c r="L95" s="181">
        <v>4</v>
      </c>
      <c r="M95" s="143">
        <v>1</v>
      </c>
      <c r="N95" s="181">
        <v>2</v>
      </c>
      <c r="O95" s="181">
        <v>3</v>
      </c>
      <c r="P95" s="16">
        <v>4</v>
      </c>
      <c r="Q95" s="143">
        <v>1</v>
      </c>
      <c r="R95" s="182">
        <v>2</v>
      </c>
      <c r="S95" s="112">
        <v>3</v>
      </c>
      <c r="T95" s="113">
        <v>4</v>
      </c>
      <c r="U95" s="112">
        <v>1</v>
      </c>
      <c r="V95" s="179">
        <v>2</v>
      </c>
      <c r="W95" s="179">
        <v>3</v>
      </c>
      <c r="X95" s="113">
        <v>4</v>
      </c>
      <c r="Y95" s="112">
        <v>1</v>
      </c>
      <c r="Z95" s="179">
        <v>2</v>
      </c>
      <c r="AA95" s="179">
        <v>3</v>
      </c>
      <c r="AB95" s="113">
        <v>4</v>
      </c>
      <c r="AC95" s="112">
        <v>1</v>
      </c>
      <c r="AD95" s="113">
        <v>2</v>
      </c>
      <c r="AE95" s="439"/>
      <c r="AF95" s="294"/>
      <c r="AG95" s="151"/>
    </row>
    <row r="96" spans="1:33" ht="23.25" customHeight="1" thickTop="1" x14ac:dyDescent="0.35">
      <c r="A96" s="183">
        <v>7</v>
      </c>
      <c r="B96" s="337" t="s">
        <v>240</v>
      </c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51"/>
      <c r="AG96" s="151"/>
    </row>
    <row r="97" spans="1:33" ht="70" x14ac:dyDescent="0.35">
      <c r="A97" s="135" t="s">
        <v>113</v>
      </c>
      <c r="B97" s="258" t="s">
        <v>276</v>
      </c>
      <c r="C97" s="6" t="s">
        <v>296</v>
      </c>
      <c r="D97" s="210" t="s">
        <v>297</v>
      </c>
      <c r="E97" s="46" t="s">
        <v>147</v>
      </c>
      <c r="F97" s="144"/>
      <c r="G97" s="97"/>
      <c r="H97" s="24"/>
      <c r="I97" s="50"/>
      <c r="J97" s="50"/>
      <c r="K97" s="76"/>
      <c r="L97" s="76"/>
      <c r="M97" s="97"/>
      <c r="N97" s="50"/>
      <c r="O97" s="50"/>
      <c r="P97" s="24"/>
      <c r="Q97" s="97"/>
      <c r="R97" s="88"/>
      <c r="S97" s="335"/>
      <c r="T97" s="261"/>
      <c r="U97" s="282">
        <v>4000000</v>
      </c>
      <c r="V97" s="283"/>
      <c r="W97" s="283"/>
      <c r="X97" s="289"/>
      <c r="Y97" s="336"/>
      <c r="Z97" s="335"/>
      <c r="AA97" s="335"/>
      <c r="AB97" s="261"/>
      <c r="AC97" s="336"/>
      <c r="AD97" s="261"/>
      <c r="AE97" s="226">
        <f>SUM(S97:AD97)</f>
        <v>4000000</v>
      </c>
      <c r="AF97" s="153" t="s">
        <v>51</v>
      </c>
      <c r="AG97" s="151"/>
    </row>
    <row r="98" spans="1:33" ht="85.5" customHeight="1" x14ac:dyDescent="0.35">
      <c r="A98" s="135" t="s">
        <v>114</v>
      </c>
      <c r="B98" s="258" t="s">
        <v>254</v>
      </c>
      <c r="C98" s="6" t="s">
        <v>145</v>
      </c>
      <c r="D98" s="210" t="s">
        <v>146</v>
      </c>
      <c r="E98" s="46" t="s">
        <v>147</v>
      </c>
      <c r="F98" s="144"/>
      <c r="G98" s="55"/>
      <c r="H98" s="24"/>
      <c r="I98" s="50"/>
      <c r="J98" s="50"/>
      <c r="K98" s="50"/>
      <c r="L98" s="50"/>
      <c r="M98" s="97"/>
      <c r="N98" s="76"/>
      <c r="O98" s="76"/>
      <c r="P98" s="75"/>
      <c r="Q98" s="97"/>
      <c r="R98" s="88"/>
      <c r="S98" s="261"/>
      <c r="T98" s="262"/>
      <c r="U98" s="263"/>
      <c r="V98" s="264"/>
      <c r="W98" s="264"/>
      <c r="X98" s="264"/>
      <c r="Y98" s="265">
        <v>4000000</v>
      </c>
      <c r="Z98" s="266"/>
      <c r="AA98" s="266"/>
      <c r="AB98" s="262"/>
      <c r="AC98" s="265"/>
      <c r="AD98" s="262"/>
      <c r="AE98" s="226">
        <f>S98+U98+Y98+AC98</f>
        <v>4000000</v>
      </c>
      <c r="AF98" s="153"/>
      <c r="AG98" s="151"/>
    </row>
    <row r="99" spans="1:33" ht="98" x14ac:dyDescent="0.35">
      <c r="A99" s="135" t="s">
        <v>115</v>
      </c>
      <c r="B99" s="23" t="s">
        <v>277</v>
      </c>
      <c r="C99" s="4" t="s">
        <v>64</v>
      </c>
      <c r="D99" s="4" t="s">
        <v>65</v>
      </c>
      <c r="E99" s="8" t="s">
        <v>66</v>
      </c>
      <c r="F99" s="199" t="s">
        <v>41</v>
      </c>
      <c r="G99" s="2"/>
      <c r="H99" s="75"/>
      <c r="I99" s="50"/>
      <c r="J99" s="50"/>
      <c r="K99" s="50"/>
      <c r="L99" s="76"/>
      <c r="M99" s="55"/>
      <c r="N99" s="50"/>
      <c r="O99" s="50"/>
      <c r="P99" s="31"/>
      <c r="Q99" s="97"/>
      <c r="R99" s="88"/>
      <c r="S99" s="335">
        <v>6000000</v>
      </c>
      <c r="T99" s="261"/>
      <c r="U99" s="282">
        <v>6000000</v>
      </c>
      <c r="V99" s="283"/>
      <c r="W99" s="283"/>
      <c r="X99" s="284"/>
      <c r="Y99" s="431">
        <v>6000000</v>
      </c>
      <c r="Z99" s="432"/>
      <c r="AA99" s="432"/>
      <c r="AB99" s="433"/>
      <c r="AC99" s="336"/>
      <c r="AD99" s="261"/>
      <c r="AE99" s="226">
        <f>SUM(S99:AD99)</f>
        <v>18000000</v>
      </c>
      <c r="AF99" s="153" t="s">
        <v>51</v>
      </c>
      <c r="AG99" s="151"/>
    </row>
    <row r="100" spans="1:33" ht="84" x14ac:dyDescent="0.35">
      <c r="A100" s="135" t="s">
        <v>116</v>
      </c>
      <c r="B100" s="6" t="s">
        <v>148</v>
      </c>
      <c r="C100" s="7" t="s">
        <v>131</v>
      </c>
      <c r="D100" s="8" t="s">
        <v>132</v>
      </c>
      <c r="E100" s="5" t="s">
        <v>63</v>
      </c>
      <c r="F100" s="199" t="s">
        <v>41</v>
      </c>
      <c r="G100" s="10"/>
      <c r="H100" s="9"/>
      <c r="I100" s="22"/>
      <c r="J100" s="22"/>
      <c r="K100" s="51"/>
      <c r="L100" s="22"/>
      <c r="M100" s="53"/>
      <c r="N100" s="22"/>
      <c r="O100" s="51"/>
      <c r="P100" s="9"/>
      <c r="Q100" s="96"/>
      <c r="R100" s="74"/>
      <c r="S100" s="283"/>
      <c r="T100" s="289"/>
      <c r="U100" s="282">
        <v>1500000</v>
      </c>
      <c r="V100" s="283"/>
      <c r="W100" s="283"/>
      <c r="X100" s="284"/>
      <c r="Y100" s="282">
        <v>1500000</v>
      </c>
      <c r="Z100" s="283"/>
      <c r="AA100" s="283"/>
      <c r="AB100" s="284"/>
      <c r="AC100" s="288"/>
      <c r="AD100" s="289"/>
      <c r="AE100" s="226">
        <f>SUM(S100:AD100)</f>
        <v>3000000</v>
      </c>
      <c r="AF100" s="154" t="s">
        <v>51</v>
      </c>
      <c r="AG100" s="151"/>
    </row>
    <row r="101" spans="1:33" ht="56.5" thickBot="1" x14ac:dyDescent="0.4">
      <c r="A101" s="135" t="s">
        <v>298</v>
      </c>
      <c r="B101" s="6" t="s">
        <v>67</v>
      </c>
      <c r="C101" s="7" t="s">
        <v>68</v>
      </c>
      <c r="D101" s="8" t="s">
        <v>299</v>
      </c>
      <c r="E101" s="5" t="s">
        <v>11</v>
      </c>
      <c r="F101" s="199" t="s">
        <v>41</v>
      </c>
      <c r="G101" s="10"/>
      <c r="H101" s="9"/>
      <c r="I101" s="51"/>
      <c r="J101" s="22"/>
      <c r="K101" s="22"/>
      <c r="L101" s="22"/>
      <c r="M101" s="56"/>
      <c r="N101" s="22"/>
      <c r="O101" s="22"/>
      <c r="P101" s="18"/>
      <c r="Q101" s="95"/>
      <c r="R101" s="74"/>
      <c r="S101" s="283"/>
      <c r="T101" s="289"/>
      <c r="U101" s="282">
        <v>2000000</v>
      </c>
      <c r="V101" s="283"/>
      <c r="W101" s="283"/>
      <c r="X101" s="289"/>
      <c r="Y101" s="282">
        <v>2000000</v>
      </c>
      <c r="Z101" s="283"/>
      <c r="AA101" s="283"/>
      <c r="AB101" s="284"/>
      <c r="AC101" s="288">
        <v>2000000</v>
      </c>
      <c r="AD101" s="289"/>
      <c r="AE101" s="226">
        <f>SUM(S101:AD101)</f>
        <v>6000000</v>
      </c>
      <c r="AF101" s="153" t="s">
        <v>51</v>
      </c>
      <c r="AG101" s="151"/>
    </row>
    <row r="102" spans="1:33" ht="20.5" thickBot="1" x14ac:dyDescent="0.4">
      <c r="A102" s="169" t="s">
        <v>62</v>
      </c>
      <c r="B102" s="39"/>
      <c r="C102" s="168"/>
      <c r="D102" s="39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7"/>
      <c r="S102" s="429">
        <f>SUM(S97:S101)</f>
        <v>6000000</v>
      </c>
      <c r="T102" s="430"/>
      <c r="U102" s="285">
        <f>SUM(U97:U101)</f>
        <v>13500000</v>
      </c>
      <c r="V102" s="286"/>
      <c r="W102" s="286"/>
      <c r="X102" s="286"/>
      <c r="Y102" s="285">
        <f>SUM(Y97:Y101)</f>
        <v>13500000</v>
      </c>
      <c r="Z102" s="286"/>
      <c r="AA102" s="286"/>
      <c r="AB102" s="287"/>
      <c r="AC102" s="286">
        <f>SUM(AC97:AC101)</f>
        <v>2000000</v>
      </c>
      <c r="AD102" s="286"/>
      <c r="AE102" s="230">
        <f>SUM(AE97:AE101)</f>
        <v>35000000</v>
      </c>
      <c r="AF102" s="184"/>
    </row>
    <row r="103" spans="1:33" ht="21" thickTop="1" thickBot="1" x14ac:dyDescent="0.4">
      <c r="A103" s="173"/>
      <c r="B103" s="174"/>
      <c r="C103" s="173"/>
      <c r="D103" s="174"/>
      <c r="E103" s="173"/>
      <c r="F103" s="173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7"/>
      <c r="U103" s="27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175"/>
    </row>
    <row r="104" spans="1:33" ht="24" customHeight="1" thickTop="1" thickBot="1" x14ac:dyDescent="0.4">
      <c r="A104" s="366" t="s">
        <v>300</v>
      </c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151"/>
    </row>
    <row r="105" spans="1:33" ht="30.75" customHeight="1" thickTop="1" thickBot="1" x14ac:dyDescent="0.4">
      <c r="A105" s="408" t="s">
        <v>117</v>
      </c>
      <c r="B105" s="408" t="s">
        <v>1</v>
      </c>
      <c r="C105" s="409" t="s">
        <v>2</v>
      </c>
      <c r="D105" s="434" t="s">
        <v>3</v>
      </c>
      <c r="E105" s="409" t="s">
        <v>4</v>
      </c>
      <c r="F105" s="426" t="s">
        <v>5</v>
      </c>
      <c r="G105" s="435" t="s">
        <v>153</v>
      </c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5"/>
      <c r="S105" s="306" t="s">
        <v>151</v>
      </c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436"/>
      <c r="AF105" s="292" t="s">
        <v>152</v>
      </c>
      <c r="AG105" s="151"/>
    </row>
    <row r="106" spans="1:33" ht="30.75" customHeight="1" thickTop="1" x14ac:dyDescent="0.35">
      <c r="A106" s="376"/>
      <c r="B106" s="376"/>
      <c r="C106" s="353"/>
      <c r="D106" s="353"/>
      <c r="E106" s="353"/>
      <c r="F106" s="427"/>
      <c r="G106" s="290" t="s">
        <v>80</v>
      </c>
      <c r="H106" s="291"/>
      <c r="I106" s="290" t="s">
        <v>84</v>
      </c>
      <c r="J106" s="290"/>
      <c r="K106" s="290"/>
      <c r="L106" s="291"/>
      <c r="M106" s="290" t="s">
        <v>89</v>
      </c>
      <c r="N106" s="290"/>
      <c r="O106" s="290"/>
      <c r="P106" s="291"/>
      <c r="Q106" s="295" t="s">
        <v>123</v>
      </c>
      <c r="R106" s="296"/>
      <c r="S106" s="295" t="s">
        <v>80</v>
      </c>
      <c r="T106" s="296"/>
      <c r="U106" s="295" t="s">
        <v>81</v>
      </c>
      <c r="V106" s="290"/>
      <c r="W106" s="290"/>
      <c r="X106" s="296"/>
      <c r="Y106" s="290" t="s">
        <v>88</v>
      </c>
      <c r="Z106" s="290"/>
      <c r="AA106" s="290"/>
      <c r="AB106" s="290"/>
      <c r="AC106" s="295" t="s">
        <v>123</v>
      </c>
      <c r="AD106" s="296"/>
      <c r="AE106" s="323" t="s">
        <v>6</v>
      </c>
      <c r="AF106" s="293"/>
      <c r="AG106" s="151"/>
    </row>
    <row r="107" spans="1:33" ht="31.5" customHeight="1" thickBot="1" x14ac:dyDescent="0.4">
      <c r="A107" s="425"/>
      <c r="B107" s="425"/>
      <c r="C107" s="371"/>
      <c r="D107" s="354"/>
      <c r="E107" s="371"/>
      <c r="F107" s="428"/>
      <c r="G107" s="80">
        <v>3</v>
      </c>
      <c r="H107" s="83">
        <v>4</v>
      </c>
      <c r="I107" s="49">
        <v>1</v>
      </c>
      <c r="J107" s="49">
        <v>2</v>
      </c>
      <c r="K107" s="49">
        <v>3</v>
      </c>
      <c r="L107" s="49">
        <v>4</v>
      </c>
      <c r="M107" s="84">
        <v>1</v>
      </c>
      <c r="N107" s="49">
        <v>2</v>
      </c>
      <c r="O107" s="181">
        <v>3</v>
      </c>
      <c r="P107" s="181">
        <v>4</v>
      </c>
      <c r="Q107" s="143">
        <v>1</v>
      </c>
      <c r="R107" s="186">
        <v>2</v>
      </c>
      <c r="S107" s="112">
        <v>3</v>
      </c>
      <c r="T107" s="113">
        <v>4</v>
      </c>
      <c r="U107" s="114">
        <v>1</v>
      </c>
      <c r="V107" s="114">
        <v>2</v>
      </c>
      <c r="W107" s="114">
        <v>3</v>
      </c>
      <c r="X107" s="114">
        <v>4</v>
      </c>
      <c r="Y107" s="117">
        <v>1</v>
      </c>
      <c r="Z107" s="114">
        <v>2</v>
      </c>
      <c r="AA107" s="114">
        <v>3</v>
      </c>
      <c r="AB107" s="116">
        <v>4</v>
      </c>
      <c r="AC107" s="117">
        <v>1</v>
      </c>
      <c r="AD107" s="116">
        <v>2</v>
      </c>
      <c r="AE107" s="324"/>
      <c r="AF107" s="294"/>
      <c r="AG107" s="151"/>
    </row>
    <row r="108" spans="1:33" ht="92.25" customHeight="1" thickTop="1" x14ac:dyDescent="0.35">
      <c r="A108" s="138" t="s">
        <v>90</v>
      </c>
      <c r="B108" s="191" t="s">
        <v>219</v>
      </c>
      <c r="C108" s="216" t="s">
        <v>220</v>
      </c>
      <c r="D108" s="216" t="s">
        <v>221</v>
      </c>
      <c r="E108" s="216" t="s">
        <v>222</v>
      </c>
      <c r="F108" s="253" t="s">
        <v>218</v>
      </c>
      <c r="G108" s="190"/>
      <c r="H108" s="252"/>
      <c r="I108" s="188"/>
      <c r="J108" s="190"/>
      <c r="K108" s="190"/>
      <c r="L108" s="187"/>
      <c r="M108" s="189"/>
      <c r="N108" s="190"/>
      <c r="O108" s="185"/>
      <c r="P108" s="22"/>
      <c r="Q108" s="96"/>
      <c r="R108" s="9"/>
      <c r="S108" s="299">
        <v>5000000</v>
      </c>
      <c r="T108" s="300"/>
      <c r="U108" s="301">
        <v>5000000</v>
      </c>
      <c r="V108" s="300"/>
      <c r="W108" s="300"/>
      <c r="X108" s="300"/>
      <c r="Y108" s="301">
        <v>5000000</v>
      </c>
      <c r="Z108" s="300"/>
      <c r="AA108" s="300"/>
      <c r="AB108" s="302"/>
      <c r="AC108" s="303"/>
      <c r="AD108" s="303"/>
      <c r="AE108" s="225">
        <f t="shared" ref="AE108:AE120" si="7">SUM(S108:AD108)</f>
        <v>15000000</v>
      </c>
      <c r="AF108" s="153" t="s">
        <v>51</v>
      </c>
      <c r="AG108" s="151"/>
    </row>
    <row r="109" spans="1:33" ht="93" customHeight="1" x14ac:dyDescent="0.35">
      <c r="A109" s="138" t="s">
        <v>91</v>
      </c>
      <c r="B109" s="191" t="s">
        <v>188</v>
      </c>
      <c r="C109" s="218" t="s">
        <v>213</v>
      </c>
      <c r="D109" s="218" t="s">
        <v>216</v>
      </c>
      <c r="E109" s="218" t="s">
        <v>223</v>
      </c>
      <c r="F109" s="85" t="s">
        <v>218</v>
      </c>
      <c r="G109" s="185"/>
      <c r="H109" s="9"/>
      <c r="I109" s="221"/>
      <c r="J109" s="185"/>
      <c r="K109" s="185"/>
      <c r="L109" s="9"/>
      <c r="M109" s="222"/>
      <c r="N109" s="223"/>
      <c r="O109" s="185"/>
      <c r="P109" s="22"/>
      <c r="Q109" s="96"/>
      <c r="R109" s="9"/>
      <c r="S109" s="263"/>
      <c r="T109" s="268"/>
      <c r="U109" s="263" t="s">
        <v>278</v>
      </c>
      <c r="V109" s="264"/>
      <c r="W109" s="264"/>
      <c r="X109" s="268"/>
      <c r="Y109" s="297"/>
      <c r="Z109" s="276"/>
      <c r="AA109" s="276"/>
      <c r="AB109" s="298"/>
      <c r="AC109" s="297"/>
      <c r="AD109" s="298"/>
      <c r="AE109" s="232">
        <f t="shared" si="7"/>
        <v>0</v>
      </c>
      <c r="AF109" s="224"/>
      <c r="AG109" s="151"/>
    </row>
    <row r="110" spans="1:33" ht="71.25" customHeight="1" x14ac:dyDescent="0.35">
      <c r="A110" s="138" t="s">
        <v>92</v>
      </c>
      <c r="B110" s="85" t="s">
        <v>189</v>
      </c>
      <c r="C110" s="217" t="s">
        <v>214</v>
      </c>
      <c r="D110" s="217" t="s">
        <v>216</v>
      </c>
      <c r="E110" s="219" t="s">
        <v>217</v>
      </c>
      <c r="F110" s="220" t="s">
        <v>218</v>
      </c>
      <c r="G110" s="11"/>
      <c r="H110" s="18"/>
      <c r="I110" s="10"/>
      <c r="J110" s="11"/>
      <c r="K110" s="11"/>
      <c r="L110" s="18"/>
      <c r="M110" s="35"/>
      <c r="N110" s="34"/>
      <c r="O110" s="11"/>
      <c r="P110" s="19"/>
      <c r="Q110" s="53"/>
      <c r="R110" s="18"/>
      <c r="S110" s="263"/>
      <c r="T110" s="268"/>
      <c r="U110" s="263"/>
      <c r="V110" s="264"/>
      <c r="W110" s="264"/>
      <c r="X110" s="268"/>
      <c r="Y110" s="297"/>
      <c r="Z110" s="276"/>
      <c r="AA110" s="276"/>
      <c r="AB110" s="298"/>
      <c r="AC110" s="297"/>
      <c r="AD110" s="298"/>
      <c r="AE110" s="233">
        <f t="shared" si="7"/>
        <v>0</v>
      </c>
      <c r="AF110" s="153"/>
      <c r="AG110" s="151"/>
    </row>
    <row r="111" spans="1:33" ht="78" thickBot="1" x14ac:dyDescent="0.4">
      <c r="A111" s="138" t="s">
        <v>93</v>
      </c>
      <c r="B111" s="85" t="s">
        <v>255</v>
      </c>
      <c r="C111" s="217" t="s">
        <v>215</v>
      </c>
      <c r="D111" s="218" t="s">
        <v>216</v>
      </c>
      <c r="E111" s="217" t="s">
        <v>217</v>
      </c>
      <c r="F111" s="85" t="s">
        <v>218</v>
      </c>
      <c r="G111" s="11"/>
      <c r="H111" s="18"/>
      <c r="I111" s="10"/>
      <c r="J111" s="11"/>
      <c r="K111" s="11"/>
      <c r="L111" s="18"/>
      <c r="M111" s="35"/>
      <c r="N111" s="34"/>
      <c r="O111" s="11"/>
      <c r="P111" s="19"/>
      <c r="Q111" s="53"/>
      <c r="R111" s="18"/>
      <c r="S111" s="263"/>
      <c r="T111" s="268"/>
      <c r="U111" s="263"/>
      <c r="V111" s="264"/>
      <c r="W111" s="264"/>
      <c r="X111" s="268"/>
      <c r="Y111" s="297"/>
      <c r="Z111" s="276"/>
      <c r="AA111" s="276"/>
      <c r="AB111" s="298"/>
      <c r="AC111" s="297"/>
      <c r="AD111" s="298"/>
      <c r="AE111" s="231">
        <f t="shared" si="7"/>
        <v>0</v>
      </c>
      <c r="AF111" s="154"/>
    </row>
    <row r="112" spans="1:33" ht="56.5" thickTop="1" x14ac:dyDescent="0.35">
      <c r="A112" s="138" t="s">
        <v>94</v>
      </c>
      <c r="B112" s="85" t="s">
        <v>100</v>
      </c>
      <c r="C112" s="86"/>
      <c r="D112" s="86"/>
      <c r="E112" s="86"/>
      <c r="F112" s="85" t="s">
        <v>101</v>
      </c>
      <c r="G112" s="11"/>
      <c r="H112" s="18"/>
      <c r="I112" s="10"/>
      <c r="J112" s="11"/>
      <c r="K112" s="11"/>
      <c r="L112" s="18"/>
      <c r="M112" s="10"/>
      <c r="N112" s="34"/>
      <c r="O112" s="11"/>
      <c r="P112" s="19"/>
      <c r="Q112" s="53"/>
      <c r="R112" s="18"/>
      <c r="S112" s="263"/>
      <c r="T112" s="264"/>
      <c r="U112" s="263"/>
      <c r="V112" s="264"/>
      <c r="W112" s="264"/>
      <c r="X112" s="264"/>
      <c r="Y112" s="297"/>
      <c r="Z112" s="276"/>
      <c r="AA112" s="276"/>
      <c r="AB112" s="298"/>
      <c r="AC112" s="276"/>
      <c r="AD112" s="276"/>
      <c r="AE112" s="234">
        <f t="shared" si="7"/>
        <v>0</v>
      </c>
      <c r="AF112" s="123"/>
      <c r="AG112" s="151"/>
    </row>
    <row r="113" spans="1:33" ht="42" x14ac:dyDescent="0.35">
      <c r="A113" s="138" t="s">
        <v>95</v>
      </c>
      <c r="B113" s="85" t="s">
        <v>102</v>
      </c>
      <c r="C113" s="85"/>
      <c r="D113" s="85"/>
      <c r="E113" s="85"/>
      <c r="F113" s="85" t="s">
        <v>103</v>
      </c>
      <c r="G113" s="11"/>
      <c r="H113" s="18"/>
      <c r="I113" s="10"/>
      <c r="J113" s="11"/>
      <c r="K113" s="11"/>
      <c r="L113" s="18"/>
      <c r="M113" s="10"/>
      <c r="N113" s="11"/>
      <c r="O113" s="34"/>
      <c r="P113" s="19"/>
      <c r="Q113" s="53"/>
      <c r="R113" s="18"/>
      <c r="S113" s="263"/>
      <c r="T113" s="264"/>
      <c r="U113" s="263"/>
      <c r="V113" s="264"/>
      <c r="W113" s="264"/>
      <c r="X113" s="268"/>
      <c r="Y113" s="297"/>
      <c r="Z113" s="276"/>
      <c r="AA113" s="276"/>
      <c r="AB113" s="298"/>
      <c r="AC113" s="297"/>
      <c r="AD113" s="298"/>
      <c r="AE113" s="235">
        <f t="shared" si="7"/>
        <v>0</v>
      </c>
      <c r="AF113" s="153"/>
      <c r="AG113" s="151"/>
    </row>
    <row r="114" spans="1:33" ht="70" x14ac:dyDescent="0.35">
      <c r="A114" s="138" t="s">
        <v>96</v>
      </c>
      <c r="B114" s="85" t="s">
        <v>104</v>
      </c>
      <c r="C114" s="85"/>
      <c r="D114" s="85"/>
      <c r="E114" s="85"/>
      <c r="F114" s="85" t="s">
        <v>105</v>
      </c>
      <c r="G114" s="11"/>
      <c r="H114" s="18"/>
      <c r="I114" s="10"/>
      <c r="J114" s="11"/>
      <c r="K114" s="11"/>
      <c r="L114" s="18"/>
      <c r="M114" s="10"/>
      <c r="N114" s="11"/>
      <c r="O114" s="11"/>
      <c r="P114" s="43"/>
      <c r="Q114" s="53"/>
      <c r="R114" s="18"/>
      <c r="S114" s="263"/>
      <c r="T114" s="264"/>
      <c r="U114" s="263"/>
      <c r="V114" s="264"/>
      <c r="W114" s="264"/>
      <c r="X114" s="264"/>
      <c r="Y114" s="297"/>
      <c r="Z114" s="276"/>
      <c r="AA114" s="276"/>
      <c r="AB114" s="298"/>
      <c r="AC114" s="297"/>
      <c r="AD114" s="298"/>
      <c r="AE114" s="235">
        <f t="shared" si="7"/>
        <v>0</v>
      </c>
      <c r="AF114" s="153"/>
      <c r="AG114" s="151"/>
    </row>
    <row r="115" spans="1:33" ht="56" x14ac:dyDescent="0.35">
      <c r="A115" s="138" t="s">
        <v>97</v>
      </c>
      <c r="B115" s="85" t="s">
        <v>106</v>
      </c>
      <c r="C115" s="85"/>
      <c r="D115" s="85"/>
      <c r="E115" s="85"/>
      <c r="F115" s="85" t="s">
        <v>101</v>
      </c>
      <c r="G115" s="11"/>
      <c r="H115" s="18"/>
      <c r="I115" s="10"/>
      <c r="J115" s="11"/>
      <c r="K115" s="11"/>
      <c r="L115" s="18"/>
      <c r="M115" s="10"/>
      <c r="N115" s="11"/>
      <c r="O115" s="11"/>
      <c r="P115" s="43"/>
      <c r="Q115" s="53"/>
      <c r="R115" s="18"/>
      <c r="S115" s="263"/>
      <c r="T115" s="264"/>
      <c r="U115" s="263"/>
      <c r="V115" s="264"/>
      <c r="W115" s="264"/>
      <c r="X115" s="268"/>
      <c r="Y115" s="276"/>
      <c r="Z115" s="276"/>
      <c r="AA115" s="276"/>
      <c r="AB115" s="276"/>
      <c r="AC115" s="297"/>
      <c r="AD115" s="276"/>
      <c r="AE115" s="235">
        <f t="shared" si="7"/>
        <v>0</v>
      </c>
      <c r="AF115" s="154"/>
    </row>
    <row r="116" spans="1:33" ht="28" x14ac:dyDescent="0.35">
      <c r="A116" s="138" t="s">
        <v>98</v>
      </c>
      <c r="B116" s="85" t="s">
        <v>107</v>
      </c>
      <c r="C116" s="85"/>
      <c r="D116" s="85"/>
      <c r="E116" s="85"/>
      <c r="F116" s="85" t="s">
        <v>108</v>
      </c>
      <c r="G116" s="11"/>
      <c r="H116" s="18"/>
      <c r="I116" s="10"/>
      <c r="J116" s="11"/>
      <c r="K116" s="11"/>
      <c r="L116" s="18"/>
      <c r="M116" s="10"/>
      <c r="N116" s="11"/>
      <c r="O116" s="11"/>
      <c r="P116" s="43"/>
      <c r="Q116" s="53"/>
      <c r="R116" s="18"/>
      <c r="S116" s="263"/>
      <c r="T116" s="264"/>
      <c r="U116" s="263"/>
      <c r="V116" s="264"/>
      <c r="W116" s="264"/>
      <c r="X116" s="268"/>
      <c r="Y116" s="276"/>
      <c r="Z116" s="276"/>
      <c r="AA116" s="276"/>
      <c r="AB116" s="276"/>
      <c r="AC116" s="297"/>
      <c r="AD116" s="276"/>
      <c r="AE116" s="235">
        <f t="shared" si="7"/>
        <v>0</v>
      </c>
      <c r="AF116" s="154"/>
    </row>
    <row r="117" spans="1:33" ht="28" x14ac:dyDescent="0.35">
      <c r="A117" s="136" t="s">
        <v>99</v>
      </c>
      <c r="B117" s="85" t="s">
        <v>109</v>
      </c>
      <c r="C117" s="85"/>
      <c r="D117" s="85"/>
      <c r="E117" s="85"/>
      <c r="F117" s="85" t="s">
        <v>41</v>
      </c>
      <c r="G117" s="11"/>
      <c r="H117" s="18"/>
      <c r="I117" s="10"/>
      <c r="J117" s="11"/>
      <c r="K117" s="11"/>
      <c r="L117" s="18"/>
      <c r="M117" s="10"/>
      <c r="N117" s="11"/>
      <c r="O117" s="11"/>
      <c r="P117" s="43"/>
      <c r="Q117" s="53"/>
      <c r="R117" s="18"/>
      <c r="S117" s="263"/>
      <c r="T117" s="264"/>
      <c r="U117" s="263"/>
      <c r="V117" s="264"/>
      <c r="W117" s="264"/>
      <c r="X117" s="264"/>
      <c r="Y117" s="297"/>
      <c r="Z117" s="276"/>
      <c r="AA117" s="276"/>
      <c r="AB117" s="276"/>
      <c r="AC117" s="297"/>
      <c r="AD117" s="276"/>
      <c r="AE117" s="235">
        <f t="shared" si="7"/>
        <v>0</v>
      </c>
      <c r="AF117" s="154"/>
    </row>
    <row r="118" spans="1:33" ht="56" x14ac:dyDescent="0.35">
      <c r="A118" s="136" t="s">
        <v>190</v>
      </c>
      <c r="B118" s="85" t="s">
        <v>110</v>
      </c>
      <c r="C118" s="85"/>
      <c r="D118" s="85"/>
      <c r="E118" s="85"/>
      <c r="F118" s="85" t="s">
        <v>101</v>
      </c>
      <c r="G118" s="11"/>
      <c r="H118" s="18"/>
      <c r="I118" s="10"/>
      <c r="J118" s="11"/>
      <c r="K118" s="11"/>
      <c r="L118" s="18"/>
      <c r="M118" s="10"/>
      <c r="N118" s="11"/>
      <c r="O118" s="11"/>
      <c r="P118" s="19"/>
      <c r="Q118" s="56"/>
      <c r="R118" s="18"/>
      <c r="S118" s="263"/>
      <c r="T118" s="264"/>
      <c r="U118" s="263"/>
      <c r="V118" s="264"/>
      <c r="W118" s="264"/>
      <c r="X118" s="268"/>
      <c r="Y118" s="276"/>
      <c r="Z118" s="276"/>
      <c r="AA118" s="276"/>
      <c r="AB118" s="276"/>
      <c r="AC118" s="297"/>
      <c r="AD118" s="276"/>
      <c r="AE118" s="233">
        <f t="shared" si="7"/>
        <v>0</v>
      </c>
      <c r="AF118" s="153"/>
      <c r="AG118" s="151"/>
    </row>
    <row r="119" spans="1:33" ht="70" x14ac:dyDescent="0.35">
      <c r="A119" s="136" t="s">
        <v>230</v>
      </c>
      <c r="B119" s="85" t="s">
        <v>111</v>
      </c>
      <c r="C119" s="85"/>
      <c r="D119" s="85"/>
      <c r="E119" s="85"/>
      <c r="F119" s="85" t="s">
        <v>112</v>
      </c>
      <c r="G119" s="11"/>
      <c r="H119" s="18"/>
      <c r="I119" s="10"/>
      <c r="J119" s="11"/>
      <c r="K119" s="11"/>
      <c r="L119" s="18"/>
      <c r="M119" s="10"/>
      <c r="N119" s="11"/>
      <c r="O119" s="11"/>
      <c r="P119" s="19"/>
      <c r="Q119" s="56"/>
      <c r="R119" s="18"/>
      <c r="S119" s="263"/>
      <c r="T119" s="264"/>
      <c r="U119" s="263"/>
      <c r="V119" s="264"/>
      <c r="W119" s="264"/>
      <c r="X119" s="264"/>
      <c r="Y119" s="297"/>
      <c r="Z119" s="276"/>
      <c r="AA119" s="276"/>
      <c r="AB119" s="298"/>
      <c r="AC119" s="276"/>
      <c r="AD119" s="276"/>
      <c r="AE119" s="233">
        <f t="shared" si="7"/>
        <v>0</v>
      </c>
      <c r="AF119" s="153"/>
      <c r="AG119" s="151"/>
    </row>
    <row r="120" spans="1:33" ht="22" x14ac:dyDescent="0.35">
      <c r="A120" s="320" t="s">
        <v>212</v>
      </c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2"/>
      <c r="S120" s="310">
        <f>SUM(S108:S119)</f>
        <v>5000000</v>
      </c>
      <c r="T120" s="311"/>
      <c r="U120" s="310">
        <f>SUM(U108:U119)</f>
        <v>5000000</v>
      </c>
      <c r="V120" s="311"/>
      <c r="W120" s="311"/>
      <c r="X120" s="312"/>
      <c r="Y120" s="310">
        <f>SUM(Y108:Y119)</f>
        <v>5000000</v>
      </c>
      <c r="Z120" s="311"/>
      <c r="AA120" s="311"/>
      <c r="AB120" s="312"/>
      <c r="AC120" s="313">
        <f>SUM(AC108:AC119)</f>
        <v>0</v>
      </c>
      <c r="AD120" s="314"/>
      <c r="AE120" s="236">
        <f t="shared" si="7"/>
        <v>15000000</v>
      </c>
      <c r="AF120" s="211"/>
      <c r="AG120" s="151"/>
    </row>
    <row r="121" spans="1:33" ht="19.5" customHeight="1" thickBot="1" x14ac:dyDescent="0.4">
      <c r="A121" s="315" t="s">
        <v>118</v>
      </c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7"/>
    </row>
    <row r="122" spans="1:33" ht="30" customHeight="1" thickTop="1" thickBot="1" x14ac:dyDescent="0.4">
      <c r="A122" s="318" t="s">
        <v>0</v>
      </c>
      <c r="B122" s="489" t="s">
        <v>1</v>
      </c>
      <c r="C122" s="489" t="s">
        <v>2</v>
      </c>
      <c r="D122" s="489" t="s">
        <v>3</v>
      </c>
      <c r="E122" s="489" t="s">
        <v>4</v>
      </c>
      <c r="F122" s="494" t="s">
        <v>5</v>
      </c>
      <c r="G122" s="304" t="s">
        <v>153</v>
      </c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5"/>
      <c r="S122" s="306" t="s">
        <v>151</v>
      </c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292" t="s">
        <v>152</v>
      </c>
    </row>
    <row r="123" spans="1:33" ht="30" customHeight="1" thickTop="1" x14ac:dyDescent="0.35">
      <c r="A123" s="318"/>
      <c r="B123" s="490"/>
      <c r="C123" s="490"/>
      <c r="D123" s="490"/>
      <c r="E123" s="490"/>
      <c r="F123" s="495"/>
      <c r="G123" s="290" t="s">
        <v>80</v>
      </c>
      <c r="H123" s="296"/>
      <c r="I123" s="295" t="s">
        <v>84</v>
      </c>
      <c r="J123" s="290"/>
      <c r="K123" s="290"/>
      <c r="L123" s="291"/>
      <c r="M123" s="295" t="s">
        <v>89</v>
      </c>
      <c r="N123" s="290"/>
      <c r="O123" s="290"/>
      <c r="P123" s="291"/>
      <c r="Q123" s="295" t="s">
        <v>123</v>
      </c>
      <c r="R123" s="296"/>
      <c r="S123" s="295" t="s">
        <v>80</v>
      </c>
      <c r="T123" s="296"/>
      <c r="U123" s="295" t="s">
        <v>81</v>
      </c>
      <c r="V123" s="290"/>
      <c r="W123" s="290"/>
      <c r="X123" s="296"/>
      <c r="Y123" s="290" t="s">
        <v>88</v>
      </c>
      <c r="Z123" s="290"/>
      <c r="AA123" s="290"/>
      <c r="AB123" s="290"/>
      <c r="AC123" s="295" t="s">
        <v>123</v>
      </c>
      <c r="AD123" s="296"/>
      <c r="AE123" s="308" t="s">
        <v>6</v>
      </c>
      <c r="AF123" s="293"/>
    </row>
    <row r="124" spans="1:33" ht="21" customHeight="1" thickBot="1" x14ac:dyDescent="0.4">
      <c r="A124" s="319"/>
      <c r="B124" s="491"/>
      <c r="C124" s="491"/>
      <c r="D124" s="492"/>
      <c r="E124" s="493"/>
      <c r="F124" s="496"/>
      <c r="G124" s="206">
        <v>3</v>
      </c>
      <c r="H124" s="16">
        <v>4</v>
      </c>
      <c r="I124" s="49">
        <v>1</v>
      </c>
      <c r="J124" s="49">
        <v>2</v>
      </c>
      <c r="K124" s="49">
        <v>3</v>
      </c>
      <c r="L124" s="49">
        <v>4</v>
      </c>
      <c r="M124" s="54">
        <v>1</v>
      </c>
      <c r="N124" s="49">
        <v>2</v>
      </c>
      <c r="O124" s="49">
        <v>3</v>
      </c>
      <c r="P124" s="83">
        <v>4</v>
      </c>
      <c r="Q124" s="84">
        <v>1</v>
      </c>
      <c r="R124" s="87">
        <v>2</v>
      </c>
      <c r="S124" s="112">
        <v>3</v>
      </c>
      <c r="T124" s="113">
        <v>4</v>
      </c>
      <c r="U124" s="114">
        <v>1</v>
      </c>
      <c r="V124" s="114">
        <v>2</v>
      </c>
      <c r="W124" s="114">
        <v>3</v>
      </c>
      <c r="X124" s="114">
        <v>4</v>
      </c>
      <c r="Y124" s="115">
        <v>1</v>
      </c>
      <c r="Z124" s="114">
        <v>2</v>
      </c>
      <c r="AA124" s="114">
        <v>3</v>
      </c>
      <c r="AB124" s="116">
        <v>4</v>
      </c>
      <c r="AC124" s="117">
        <v>1</v>
      </c>
      <c r="AD124" s="116">
        <v>2</v>
      </c>
      <c r="AE124" s="309"/>
      <c r="AF124" s="293"/>
    </row>
    <row r="125" spans="1:33" ht="18.75" customHeight="1" thickTop="1" x14ac:dyDescent="0.35">
      <c r="A125" s="141">
        <v>9</v>
      </c>
      <c r="B125" s="487" t="s">
        <v>241</v>
      </c>
      <c r="C125" s="488"/>
      <c r="D125" s="488"/>
      <c r="E125" s="488"/>
      <c r="F125" s="488"/>
      <c r="G125" s="488"/>
      <c r="H125" s="488"/>
      <c r="I125" s="488"/>
      <c r="J125" s="488"/>
      <c r="K125" s="488"/>
      <c r="L125" s="488"/>
      <c r="M125" s="488"/>
      <c r="N125" s="488"/>
      <c r="O125" s="488"/>
      <c r="P125" s="488"/>
      <c r="Q125" s="488"/>
      <c r="R125" s="488"/>
      <c r="S125" s="488"/>
      <c r="T125" s="488"/>
      <c r="U125" s="488"/>
      <c r="V125" s="488"/>
      <c r="W125" s="488"/>
      <c r="X125" s="488"/>
      <c r="Y125" s="488"/>
      <c r="Z125" s="488"/>
      <c r="AA125" s="488"/>
      <c r="AB125" s="488"/>
      <c r="AC125" s="488"/>
      <c r="AD125" s="488"/>
      <c r="AE125" s="488"/>
      <c r="AF125" s="488"/>
      <c r="AG125" s="151"/>
    </row>
    <row r="126" spans="1:33" ht="42.75" customHeight="1" x14ac:dyDescent="0.35">
      <c r="A126" s="139" t="s">
        <v>119</v>
      </c>
      <c r="B126" s="13" t="s">
        <v>32</v>
      </c>
      <c r="C126" s="101" t="s">
        <v>233</v>
      </c>
      <c r="D126" s="238" t="s">
        <v>51</v>
      </c>
      <c r="E126" s="238" t="s">
        <v>234</v>
      </c>
      <c r="F126" s="238" t="s">
        <v>42</v>
      </c>
      <c r="G126" s="10"/>
      <c r="H126" s="18"/>
      <c r="I126" s="43"/>
      <c r="J126" s="19"/>
      <c r="K126" s="19"/>
      <c r="L126" s="18"/>
      <c r="M126" s="60"/>
      <c r="N126" s="19"/>
      <c r="O126" s="19"/>
      <c r="P126" s="18"/>
      <c r="Q126" s="53"/>
      <c r="R126" s="59"/>
      <c r="S126" s="269">
        <v>10000000</v>
      </c>
      <c r="T126" s="271"/>
      <c r="U126" s="263">
        <v>10000000</v>
      </c>
      <c r="V126" s="264"/>
      <c r="W126" s="264"/>
      <c r="X126" s="264"/>
      <c r="Y126" s="263">
        <v>10000000</v>
      </c>
      <c r="Z126" s="264"/>
      <c r="AA126" s="264"/>
      <c r="AB126" s="264"/>
      <c r="AC126" s="263"/>
      <c r="AD126" s="268"/>
      <c r="AE126" s="214">
        <f>SUM(S126:AD126)</f>
        <v>30000000</v>
      </c>
      <c r="AF126" s="153" t="s">
        <v>51</v>
      </c>
      <c r="AG126" s="151"/>
    </row>
    <row r="127" spans="1:33" ht="52.5" customHeight="1" x14ac:dyDescent="0.35">
      <c r="A127" s="139" t="s">
        <v>120</v>
      </c>
      <c r="B127" s="13" t="s">
        <v>19</v>
      </c>
      <c r="C127" s="101" t="s">
        <v>231</v>
      </c>
      <c r="D127" s="101" t="s">
        <v>232</v>
      </c>
      <c r="E127" s="101" t="s">
        <v>180</v>
      </c>
      <c r="F127" s="213" t="s">
        <v>42</v>
      </c>
      <c r="G127" s="35"/>
      <c r="H127" s="36"/>
      <c r="I127" s="43"/>
      <c r="J127" s="43"/>
      <c r="K127" s="43"/>
      <c r="L127" s="43"/>
      <c r="M127" s="56"/>
      <c r="N127" s="43"/>
      <c r="O127" s="43"/>
      <c r="P127" s="36"/>
      <c r="Q127" s="56"/>
      <c r="R127" s="36"/>
      <c r="S127" s="273">
        <v>5000000</v>
      </c>
      <c r="T127" s="271"/>
      <c r="U127" s="263">
        <v>5000000</v>
      </c>
      <c r="V127" s="264"/>
      <c r="W127" s="264"/>
      <c r="X127" s="264"/>
      <c r="Y127" s="263">
        <v>5000000</v>
      </c>
      <c r="Z127" s="264"/>
      <c r="AA127" s="264"/>
      <c r="AB127" s="264"/>
      <c r="AC127" s="263"/>
      <c r="AD127" s="264"/>
      <c r="AE127" s="215">
        <f t="shared" ref="AE127:AE129" si="8">SUM(S127:AD127)</f>
        <v>15000000</v>
      </c>
      <c r="AF127" s="153" t="s">
        <v>51</v>
      </c>
      <c r="AG127" s="151"/>
    </row>
    <row r="128" spans="1:33" ht="44.25" customHeight="1" thickBot="1" x14ac:dyDescent="0.4">
      <c r="A128" s="140" t="s">
        <v>121</v>
      </c>
      <c r="B128" s="25" t="s">
        <v>31</v>
      </c>
      <c r="C128" s="238"/>
      <c r="D128" s="238"/>
      <c r="E128" s="238"/>
      <c r="F128" s="238"/>
      <c r="G128" s="10"/>
      <c r="H128" s="36"/>
      <c r="I128" s="19"/>
      <c r="J128" s="43"/>
      <c r="K128" s="19"/>
      <c r="L128" s="36"/>
      <c r="M128" s="59"/>
      <c r="N128" s="43"/>
      <c r="O128" s="19"/>
      <c r="P128" s="36"/>
      <c r="Q128" s="53"/>
      <c r="R128" s="36"/>
      <c r="S128" s="273">
        <v>6200000</v>
      </c>
      <c r="T128" s="271"/>
      <c r="U128" s="263">
        <v>6200000</v>
      </c>
      <c r="V128" s="264"/>
      <c r="W128" s="264"/>
      <c r="X128" s="264"/>
      <c r="Y128" s="263">
        <v>6200000</v>
      </c>
      <c r="Z128" s="264"/>
      <c r="AA128" s="264"/>
      <c r="AB128" s="264"/>
      <c r="AC128" s="263"/>
      <c r="AD128" s="264"/>
      <c r="AE128" s="215">
        <f t="shared" si="8"/>
        <v>18600000</v>
      </c>
      <c r="AF128" s="153" t="s">
        <v>51</v>
      </c>
      <c r="AG128" s="151"/>
    </row>
    <row r="129" spans="1:33" ht="28.5" customHeight="1" x14ac:dyDescent="0.35">
      <c r="A129" s="137" t="s">
        <v>122</v>
      </c>
      <c r="B129" s="13" t="s">
        <v>33</v>
      </c>
      <c r="C129" s="238"/>
      <c r="D129" s="238"/>
      <c r="E129" s="238"/>
      <c r="F129" s="238"/>
      <c r="G129" s="237"/>
      <c r="H129" s="44"/>
      <c r="I129" s="78"/>
      <c r="J129" s="44"/>
      <c r="K129" s="44"/>
      <c r="L129" s="44"/>
      <c r="M129" s="77"/>
      <c r="N129" s="44"/>
      <c r="O129" s="44"/>
      <c r="P129" s="98"/>
      <c r="Q129" s="99"/>
      <c r="R129" s="44"/>
      <c r="S129" s="269">
        <v>5000000</v>
      </c>
      <c r="T129" s="272"/>
      <c r="U129" s="264">
        <v>5000000</v>
      </c>
      <c r="V129" s="264"/>
      <c r="W129" s="264"/>
      <c r="X129" s="264"/>
      <c r="Y129" s="263">
        <v>5000000</v>
      </c>
      <c r="Z129" s="264"/>
      <c r="AA129" s="264"/>
      <c r="AB129" s="268"/>
      <c r="AC129" s="264"/>
      <c r="AD129" s="264"/>
      <c r="AE129" s="215">
        <f t="shared" si="8"/>
        <v>15000000</v>
      </c>
      <c r="AF129" s="153" t="s">
        <v>51</v>
      </c>
      <c r="AG129" s="151"/>
    </row>
    <row r="130" spans="1:33" ht="20.5" thickBot="1" x14ac:dyDescent="0.4">
      <c r="A130" s="212" t="s">
        <v>135</v>
      </c>
      <c r="B130" s="20"/>
      <c r="C130" s="20"/>
      <c r="D130" s="20"/>
      <c r="E130" s="20"/>
      <c r="F130" s="20"/>
      <c r="G130" s="195"/>
      <c r="H130" s="20"/>
      <c r="I130" s="195"/>
      <c r="J130" s="20"/>
      <c r="K130" s="20"/>
      <c r="L130" s="20"/>
      <c r="M130" s="195"/>
      <c r="N130" s="20"/>
      <c r="O130" s="20"/>
      <c r="P130" s="20"/>
      <c r="Q130" s="20"/>
      <c r="R130" s="20"/>
      <c r="S130" s="325">
        <f>SUM(S126:S129)</f>
        <v>26200000</v>
      </c>
      <c r="T130" s="326"/>
      <c r="U130" s="327">
        <f>SUM(U126:U129)</f>
        <v>26200000</v>
      </c>
      <c r="V130" s="328"/>
      <c r="W130" s="328"/>
      <c r="X130" s="329"/>
      <c r="Y130" s="327">
        <f>SUM(Y126:Y129)</f>
        <v>26200000</v>
      </c>
      <c r="Z130" s="328"/>
      <c r="AA130" s="328"/>
      <c r="AB130" s="328"/>
      <c r="AC130" s="327">
        <f>SUM(AC126:AC129)</f>
        <v>0</v>
      </c>
      <c r="AD130" s="328"/>
      <c r="AE130" s="239">
        <f>SUM(AE126:AE129)</f>
        <v>78600000</v>
      </c>
      <c r="AF130" s="196"/>
      <c r="AG130" s="151"/>
    </row>
    <row r="131" spans="1:33" ht="26" thickTop="1" thickBot="1" x14ac:dyDescent="0.4">
      <c r="A131" s="194" t="s">
        <v>235</v>
      </c>
      <c r="B131" s="192"/>
      <c r="C131" s="192"/>
      <c r="D131" s="192"/>
      <c r="E131" s="192"/>
      <c r="F131" s="192"/>
      <c r="G131" s="192"/>
      <c r="H131" s="192"/>
      <c r="I131" s="193"/>
      <c r="J131" s="193"/>
      <c r="K131" s="193"/>
      <c r="L131" s="193"/>
      <c r="M131" s="193"/>
      <c r="N131" s="193"/>
      <c r="O131" s="193"/>
      <c r="P131" s="193"/>
      <c r="Q131" s="193"/>
      <c r="R131" s="52"/>
      <c r="S131" s="330">
        <f>S130+S120+S102+S90+S79+S70+S53+S42+S27</f>
        <v>66900000</v>
      </c>
      <c r="T131" s="331"/>
      <c r="U131" s="332">
        <f>U130+U120+U102+U90+U79+U70+U53+U42+U27</f>
        <v>163200000</v>
      </c>
      <c r="V131" s="333"/>
      <c r="W131" s="333"/>
      <c r="X131" s="334"/>
      <c r="Y131" s="332">
        <f>Y130+Y120+Y102+Y90+Y79+Y70+Y53+Y42+Y27</f>
        <v>146700000</v>
      </c>
      <c r="Z131" s="333"/>
      <c r="AA131" s="333"/>
      <c r="AB131" s="334"/>
      <c r="AC131" s="485">
        <f>AC130+AC120+AC102+AC90+AC79+AC70+AC53+AC42+AC27</f>
        <v>34000000</v>
      </c>
      <c r="AD131" s="486"/>
      <c r="AE131" s="240">
        <f>AE130+AE120+AE102+AE90+AE79+AE70+AE53+AE42+AE27</f>
        <v>407800000</v>
      </c>
      <c r="AF131" s="197"/>
    </row>
    <row r="132" spans="1:33" ht="15" thickTop="1" x14ac:dyDescent="0.35">
      <c r="R132" s="170"/>
      <c r="S132" s="170"/>
      <c r="T132" s="170"/>
      <c r="X132" s="38"/>
      <c r="Y132" s="170"/>
      <c r="Z132" s="170"/>
      <c r="AB132" s="170"/>
      <c r="AC132" s="170"/>
      <c r="AD132" s="170"/>
      <c r="AE132" s="170"/>
    </row>
  </sheetData>
  <mergeCells count="476">
    <mergeCell ref="A2:AF2"/>
    <mergeCell ref="AF30:AF32"/>
    <mergeCell ref="G45:R45"/>
    <mergeCell ref="S46:T46"/>
    <mergeCell ref="U46:X46"/>
    <mergeCell ref="AC110:AD110"/>
    <mergeCell ref="AC111:AD111"/>
    <mergeCell ref="Y131:AB131"/>
    <mergeCell ref="AC131:AD131"/>
    <mergeCell ref="S110:T110"/>
    <mergeCell ref="U110:X110"/>
    <mergeCell ref="S111:T111"/>
    <mergeCell ref="U111:X111"/>
    <mergeCell ref="Y111:AB111"/>
    <mergeCell ref="Y110:AB110"/>
    <mergeCell ref="B125:AF125"/>
    <mergeCell ref="B122:B124"/>
    <mergeCell ref="C122:C124"/>
    <mergeCell ref="D122:D124"/>
    <mergeCell ref="E122:E124"/>
    <mergeCell ref="F122:F124"/>
    <mergeCell ref="C93:C95"/>
    <mergeCell ref="D93:D95"/>
    <mergeCell ref="Y46:AB46"/>
    <mergeCell ref="AC46:AD46"/>
    <mergeCell ref="A3:AF3"/>
    <mergeCell ref="A4:AF4"/>
    <mergeCell ref="A5:AF5"/>
    <mergeCell ref="S17:T17"/>
    <mergeCell ref="U17:X17"/>
    <mergeCell ref="Y17:AB17"/>
    <mergeCell ref="AC17:AD17"/>
    <mergeCell ref="A16:AF16"/>
    <mergeCell ref="U8:X8"/>
    <mergeCell ref="Y8:AB8"/>
    <mergeCell ref="AC8:AD8"/>
    <mergeCell ref="S7:AD7"/>
    <mergeCell ref="AE7:AE9"/>
    <mergeCell ref="S13:T13"/>
    <mergeCell ref="S14:T14"/>
    <mergeCell ref="U13:X13"/>
    <mergeCell ref="Y13:AB13"/>
    <mergeCell ref="AC13:AD13"/>
    <mergeCell ref="U14:X14"/>
    <mergeCell ref="Y14:AB14"/>
    <mergeCell ref="AC14:AD14"/>
    <mergeCell ref="U15:X15"/>
    <mergeCell ref="U12:X12"/>
    <mergeCell ref="D73:D75"/>
    <mergeCell ref="S15:T15"/>
    <mergeCell ref="AE46:AE47"/>
    <mergeCell ref="AF45:AF47"/>
    <mergeCell ref="S38:T38"/>
    <mergeCell ref="U38:X38"/>
    <mergeCell ref="Y38:AB38"/>
    <mergeCell ref="AC38:AD38"/>
    <mergeCell ref="S40:T40"/>
    <mergeCell ref="U40:X40"/>
    <mergeCell ref="Y40:AB40"/>
    <mergeCell ref="AC40:AD40"/>
    <mergeCell ref="Y41:AB41"/>
    <mergeCell ref="AC41:AD41"/>
    <mergeCell ref="B33:AE33"/>
    <mergeCell ref="S20:T20"/>
    <mergeCell ref="U20:X20"/>
    <mergeCell ref="Y20:AB20"/>
    <mergeCell ref="AC20:AD20"/>
    <mergeCell ref="S21:T21"/>
    <mergeCell ref="U21:X21"/>
    <mergeCell ref="Y21:AB21"/>
    <mergeCell ref="AC21:AD21"/>
    <mergeCell ref="S26:T26"/>
    <mergeCell ref="B76:AF76"/>
    <mergeCell ref="G82:R82"/>
    <mergeCell ref="G83:H83"/>
    <mergeCell ref="I83:L83"/>
    <mergeCell ref="M83:P83"/>
    <mergeCell ref="Q83:R83"/>
    <mergeCell ref="D82:D84"/>
    <mergeCell ref="E82:E84"/>
    <mergeCell ref="F82:F84"/>
    <mergeCell ref="A81:AF81"/>
    <mergeCell ref="A82:A84"/>
    <mergeCell ref="B82:B84"/>
    <mergeCell ref="S77:T77"/>
    <mergeCell ref="U77:X77"/>
    <mergeCell ref="Y77:AB77"/>
    <mergeCell ref="AF82:AF84"/>
    <mergeCell ref="AC77:AD77"/>
    <mergeCell ref="S79:T79"/>
    <mergeCell ref="U79:X79"/>
    <mergeCell ref="Y79:AB79"/>
    <mergeCell ref="AC79:AD79"/>
    <mergeCell ref="A93:A95"/>
    <mergeCell ref="B93:B95"/>
    <mergeCell ref="S66:T66"/>
    <mergeCell ref="A92:AF92"/>
    <mergeCell ref="AC88:AD88"/>
    <mergeCell ref="AC89:AD89"/>
    <mergeCell ref="E73:E75"/>
    <mergeCell ref="F73:F75"/>
    <mergeCell ref="E93:E95"/>
    <mergeCell ref="F93:F95"/>
    <mergeCell ref="AC86:AD86"/>
    <mergeCell ref="Y70:AB70"/>
    <mergeCell ref="AC70:AD70"/>
    <mergeCell ref="M74:P74"/>
    <mergeCell ref="Q74:R74"/>
    <mergeCell ref="G73:R73"/>
    <mergeCell ref="S74:T74"/>
    <mergeCell ref="U74:X74"/>
    <mergeCell ref="Y74:AB74"/>
    <mergeCell ref="AC74:AD74"/>
    <mergeCell ref="S73:AE73"/>
    <mergeCell ref="AE74:AE75"/>
    <mergeCell ref="S78:T78"/>
    <mergeCell ref="U78:X78"/>
    <mergeCell ref="A72:AF72"/>
    <mergeCell ref="A73:A75"/>
    <mergeCell ref="B73:B75"/>
    <mergeCell ref="G56:R56"/>
    <mergeCell ref="S60:T60"/>
    <mergeCell ref="U60:X60"/>
    <mergeCell ref="Y60:AB60"/>
    <mergeCell ref="AC60:AD60"/>
    <mergeCell ref="S63:T63"/>
    <mergeCell ref="U63:X63"/>
    <mergeCell ref="Y63:AB63"/>
    <mergeCell ref="AC63:AD63"/>
    <mergeCell ref="G57:H57"/>
    <mergeCell ref="I57:L57"/>
    <mergeCell ref="M57:P57"/>
    <mergeCell ref="Q57:R57"/>
    <mergeCell ref="S57:T57"/>
    <mergeCell ref="G74:H74"/>
    <mergeCell ref="I74:L74"/>
    <mergeCell ref="Y57:AB57"/>
    <mergeCell ref="S70:T70"/>
    <mergeCell ref="U70:X70"/>
    <mergeCell ref="AF73:AF75"/>
    <mergeCell ref="C73:C75"/>
    <mergeCell ref="Y106:AB106"/>
    <mergeCell ref="AE83:AE84"/>
    <mergeCell ref="C82:C84"/>
    <mergeCell ref="AC87:AD87"/>
    <mergeCell ref="AC78:AD78"/>
    <mergeCell ref="I94:L94"/>
    <mergeCell ref="M94:P94"/>
    <mergeCell ref="Q94:R94"/>
    <mergeCell ref="S94:T94"/>
    <mergeCell ref="U94:X94"/>
    <mergeCell ref="Y94:AB94"/>
    <mergeCell ref="AC94:AD94"/>
    <mergeCell ref="S82:AE82"/>
    <mergeCell ref="G93:R93"/>
    <mergeCell ref="S93:AE93"/>
    <mergeCell ref="AE94:AE95"/>
    <mergeCell ref="C105:C107"/>
    <mergeCell ref="Y78:AB78"/>
    <mergeCell ref="G8:H8"/>
    <mergeCell ref="A104:AF104"/>
    <mergeCell ref="A105:A107"/>
    <mergeCell ref="B105:B107"/>
    <mergeCell ref="F105:F107"/>
    <mergeCell ref="S99:T99"/>
    <mergeCell ref="S100:T100"/>
    <mergeCell ref="S101:T101"/>
    <mergeCell ref="S102:T102"/>
    <mergeCell ref="U99:X99"/>
    <mergeCell ref="Y99:AB99"/>
    <mergeCell ref="AC99:AD99"/>
    <mergeCell ref="U100:X100"/>
    <mergeCell ref="U101:X101"/>
    <mergeCell ref="U102:X102"/>
    <mergeCell ref="Y100:AB100"/>
    <mergeCell ref="D105:D107"/>
    <mergeCell ref="E105:E107"/>
    <mergeCell ref="M106:P106"/>
    <mergeCell ref="Q106:R106"/>
    <mergeCell ref="G105:R105"/>
    <mergeCell ref="S105:AE105"/>
    <mergeCell ref="S106:T106"/>
    <mergeCell ref="U106:X106"/>
    <mergeCell ref="A22:AF22"/>
    <mergeCell ref="A1:AF1"/>
    <mergeCell ref="A29:AF29"/>
    <mergeCell ref="A30:A32"/>
    <mergeCell ref="B30:B32"/>
    <mergeCell ref="C30:C32"/>
    <mergeCell ref="D30:D32"/>
    <mergeCell ref="E30:E32"/>
    <mergeCell ref="A6:AF6"/>
    <mergeCell ref="A7:A9"/>
    <mergeCell ref="B7:B9"/>
    <mergeCell ref="C7:C9"/>
    <mergeCell ref="D7:D9"/>
    <mergeCell ref="E7:E9"/>
    <mergeCell ref="F7:F9"/>
    <mergeCell ref="F30:F32"/>
    <mergeCell ref="S30:AE30"/>
    <mergeCell ref="Y24:AB24"/>
    <mergeCell ref="AC24:AD24"/>
    <mergeCell ref="S25:T25"/>
    <mergeCell ref="U25:X25"/>
    <mergeCell ref="G7:R7"/>
    <mergeCell ref="AF7:AF9"/>
    <mergeCell ref="S8:T8"/>
    <mergeCell ref="S45:AE45"/>
    <mergeCell ref="A11:AF11"/>
    <mergeCell ref="I8:L8"/>
    <mergeCell ref="M8:P8"/>
    <mergeCell ref="Q8:R8"/>
    <mergeCell ref="S12:T12"/>
    <mergeCell ref="A45:A47"/>
    <mergeCell ref="B45:B47"/>
    <mergeCell ref="AC26:AD26"/>
    <mergeCell ref="S27:T27"/>
    <mergeCell ref="U27:X27"/>
    <mergeCell ref="Y27:AB27"/>
    <mergeCell ref="AC27:AD27"/>
    <mergeCell ref="S23:T23"/>
    <mergeCell ref="U23:X23"/>
    <mergeCell ref="Y23:AB23"/>
    <mergeCell ref="AC23:AD23"/>
    <mergeCell ref="S24:T24"/>
    <mergeCell ref="U24:X24"/>
    <mergeCell ref="G46:H46"/>
    <mergeCell ref="I46:L46"/>
    <mergeCell ref="M46:P46"/>
    <mergeCell ref="Q46:R46"/>
    <mergeCell ref="A10:AF10"/>
    <mergeCell ref="A56:A58"/>
    <mergeCell ref="B56:B58"/>
    <mergeCell ref="C56:C58"/>
    <mergeCell ref="D56:D58"/>
    <mergeCell ref="AF56:AF58"/>
    <mergeCell ref="E56:E58"/>
    <mergeCell ref="S56:AE56"/>
    <mergeCell ref="B48:AF48"/>
    <mergeCell ref="S49:T49"/>
    <mergeCell ref="U49:X49"/>
    <mergeCell ref="Y49:AB49"/>
    <mergeCell ref="AC49:AD49"/>
    <mergeCell ref="S51:T51"/>
    <mergeCell ref="U51:X51"/>
    <mergeCell ref="Y51:AB51"/>
    <mergeCell ref="AC51:AD51"/>
    <mergeCell ref="U57:X57"/>
    <mergeCell ref="AE57:AE58"/>
    <mergeCell ref="F56:F58"/>
    <mergeCell ref="AC57:AD57"/>
    <mergeCell ref="Y12:AB12"/>
    <mergeCell ref="AC12:AD12"/>
    <mergeCell ref="S18:T18"/>
    <mergeCell ref="U18:X18"/>
    <mergeCell ref="Y18:AB18"/>
    <mergeCell ref="AC18:AD18"/>
    <mergeCell ref="S19:T19"/>
    <mergeCell ref="U19:X19"/>
    <mergeCell ref="Y19:AB19"/>
    <mergeCell ref="AC19:AD19"/>
    <mergeCell ref="Y15:AB15"/>
    <mergeCell ref="AC15:AD15"/>
    <mergeCell ref="Y26:AB26"/>
    <mergeCell ref="Y25:AB25"/>
    <mergeCell ref="AC25:AD25"/>
    <mergeCell ref="I31:L31"/>
    <mergeCell ref="M31:P31"/>
    <mergeCell ref="Q31:R31"/>
    <mergeCell ref="G30:R30"/>
    <mergeCell ref="G31:H31"/>
    <mergeCell ref="S31:T31"/>
    <mergeCell ref="U31:X31"/>
    <mergeCell ref="Y31:AB31"/>
    <mergeCell ref="AC31:AD31"/>
    <mergeCell ref="U26:X26"/>
    <mergeCell ref="AE31:AE32"/>
    <mergeCell ref="S34:T34"/>
    <mergeCell ref="U34:X34"/>
    <mergeCell ref="Y34:AB34"/>
    <mergeCell ref="AC34:AD34"/>
    <mergeCell ref="S35:T35"/>
    <mergeCell ref="U35:X35"/>
    <mergeCell ref="Y35:AB35"/>
    <mergeCell ref="S83:T83"/>
    <mergeCell ref="U83:X83"/>
    <mergeCell ref="Y83:AB83"/>
    <mergeCell ref="AC83:AD83"/>
    <mergeCell ref="A44:AF44"/>
    <mergeCell ref="Y36:AB36"/>
    <mergeCell ref="AC36:AD36"/>
    <mergeCell ref="S37:T37"/>
    <mergeCell ref="U37:X37"/>
    <mergeCell ref="Y37:AB37"/>
    <mergeCell ref="AC37:AD37"/>
    <mergeCell ref="S42:T42"/>
    <mergeCell ref="U42:X42"/>
    <mergeCell ref="Y42:AB42"/>
    <mergeCell ref="AC42:AD42"/>
    <mergeCell ref="C45:C47"/>
    <mergeCell ref="D45:D47"/>
    <mergeCell ref="Y69:AB69"/>
    <mergeCell ref="AC69:AD69"/>
    <mergeCell ref="S64:T64"/>
    <mergeCell ref="U64:X64"/>
    <mergeCell ref="Y64:AB64"/>
    <mergeCell ref="AC64:AD64"/>
    <mergeCell ref="AC61:AD61"/>
    <mergeCell ref="AC35:AD35"/>
    <mergeCell ref="S36:T36"/>
    <mergeCell ref="U36:X36"/>
    <mergeCell ref="S53:T53"/>
    <mergeCell ref="U53:X53"/>
    <mergeCell ref="Y53:AB53"/>
    <mergeCell ref="AC53:AD53"/>
    <mergeCell ref="S41:T41"/>
    <mergeCell ref="U41:X41"/>
    <mergeCell ref="S52:T52"/>
    <mergeCell ref="U52:X52"/>
    <mergeCell ref="Y52:AB52"/>
    <mergeCell ref="AC52:AD52"/>
    <mergeCell ref="E45:E47"/>
    <mergeCell ref="F45:F47"/>
    <mergeCell ref="A55:AF55"/>
    <mergeCell ref="AF93:AF95"/>
    <mergeCell ref="S97:T97"/>
    <mergeCell ref="U97:X97"/>
    <mergeCell ref="Y97:AB97"/>
    <mergeCell ref="AC97:AD97"/>
    <mergeCell ref="B85:AF85"/>
    <mergeCell ref="S86:T86"/>
    <mergeCell ref="S87:T87"/>
    <mergeCell ref="S88:T88"/>
    <mergeCell ref="S89:T89"/>
    <mergeCell ref="S90:T90"/>
    <mergeCell ref="U86:X86"/>
    <mergeCell ref="U87:X87"/>
    <mergeCell ref="U88:X88"/>
    <mergeCell ref="U89:X89"/>
    <mergeCell ref="U90:X90"/>
    <mergeCell ref="Y86:AB86"/>
    <mergeCell ref="Y87:AB87"/>
    <mergeCell ref="Y88:AB88"/>
    <mergeCell ref="Y89:AB89"/>
    <mergeCell ref="Y90:AB90"/>
    <mergeCell ref="B96:AF96"/>
    <mergeCell ref="G94:H94"/>
    <mergeCell ref="AC90:AD90"/>
    <mergeCell ref="AE106:AE107"/>
    <mergeCell ref="S130:T130"/>
    <mergeCell ref="U130:X130"/>
    <mergeCell ref="Y130:AB130"/>
    <mergeCell ref="S131:T131"/>
    <mergeCell ref="U131:X131"/>
    <mergeCell ref="U126:X126"/>
    <mergeCell ref="Y126:AB126"/>
    <mergeCell ref="U128:X128"/>
    <mergeCell ref="Y128:AB128"/>
    <mergeCell ref="AC127:AD127"/>
    <mergeCell ref="AC128:AD128"/>
    <mergeCell ref="U129:X129"/>
    <mergeCell ref="Y129:AB129"/>
    <mergeCell ref="AC129:AD129"/>
    <mergeCell ref="S126:T126"/>
    <mergeCell ref="S127:T127"/>
    <mergeCell ref="S128:T128"/>
    <mergeCell ref="S129:T129"/>
    <mergeCell ref="AC126:AD126"/>
    <mergeCell ref="U127:X127"/>
    <mergeCell ref="Y127:AB127"/>
    <mergeCell ref="Y109:AB109"/>
    <mergeCell ref="AC130:AD130"/>
    <mergeCell ref="AF122:AF124"/>
    <mergeCell ref="AC116:AD116"/>
    <mergeCell ref="S117:T117"/>
    <mergeCell ref="U117:X117"/>
    <mergeCell ref="Y117:AB117"/>
    <mergeCell ref="S116:T116"/>
    <mergeCell ref="U116:X116"/>
    <mergeCell ref="S120:T120"/>
    <mergeCell ref="U120:X120"/>
    <mergeCell ref="Y120:AB120"/>
    <mergeCell ref="AC120:AD120"/>
    <mergeCell ref="A121:AF121"/>
    <mergeCell ref="A122:A124"/>
    <mergeCell ref="AC117:AD117"/>
    <mergeCell ref="S118:T118"/>
    <mergeCell ref="U118:X118"/>
    <mergeCell ref="Y118:AB118"/>
    <mergeCell ref="AC118:AD118"/>
    <mergeCell ref="S119:T119"/>
    <mergeCell ref="U119:X119"/>
    <mergeCell ref="Y119:AB119"/>
    <mergeCell ref="AC119:AD119"/>
    <mergeCell ref="A120:R120"/>
    <mergeCell ref="G123:H123"/>
    <mergeCell ref="I123:L123"/>
    <mergeCell ref="M123:P123"/>
    <mergeCell ref="Q123:R123"/>
    <mergeCell ref="G122:R122"/>
    <mergeCell ref="S122:AE122"/>
    <mergeCell ref="S123:T123"/>
    <mergeCell ref="U123:X123"/>
    <mergeCell ref="Y123:AB123"/>
    <mergeCell ref="AC123:AD123"/>
    <mergeCell ref="AE123:AE124"/>
    <mergeCell ref="S108:T108"/>
    <mergeCell ref="U108:X108"/>
    <mergeCell ref="Y108:AB108"/>
    <mergeCell ref="AC108:AD108"/>
    <mergeCell ref="S112:T112"/>
    <mergeCell ref="U112:X112"/>
    <mergeCell ref="Y112:AB112"/>
    <mergeCell ref="AC112:AD112"/>
    <mergeCell ref="S113:T113"/>
    <mergeCell ref="U113:X113"/>
    <mergeCell ref="Y113:AB113"/>
    <mergeCell ref="AC113:AD113"/>
    <mergeCell ref="U114:X114"/>
    <mergeCell ref="Y114:AB114"/>
    <mergeCell ref="AC114:AD114"/>
    <mergeCell ref="S115:T115"/>
    <mergeCell ref="U115:X115"/>
    <mergeCell ref="S109:T109"/>
    <mergeCell ref="Y115:AB115"/>
    <mergeCell ref="AC115:AD115"/>
    <mergeCell ref="U109:X109"/>
    <mergeCell ref="AC109:AD109"/>
    <mergeCell ref="Y116:AB116"/>
    <mergeCell ref="B59:AF59"/>
    <mergeCell ref="S50:T50"/>
    <mergeCell ref="U50:X50"/>
    <mergeCell ref="Y50:AB50"/>
    <mergeCell ref="AC50:AD50"/>
    <mergeCell ref="S68:T68"/>
    <mergeCell ref="U68:X68"/>
    <mergeCell ref="Y68:AB68"/>
    <mergeCell ref="AC68:AD68"/>
    <mergeCell ref="S65:T65"/>
    <mergeCell ref="U65:X65"/>
    <mergeCell ref="Y65:AB65"/>
    <mergeCell ref="AC65:AD65"/>
    <mergeCell ref="Y101:AB101"/>
    <mergeCell ref="Y102:AB102"/>
    <mergeCell ref="AC100:AD100"/>
    <mergeCell ref="AC101:AD101"/>
    <mergeCell ref="AC102:AD102"/>
    <mergeCell ref="G106:H106"/>
    <mergeCell ref="I106:L106"/>
    <mergeCell ref="AF105:AF107"/>
    <mergeCell ref="AC106:AD106"/>
    <mergeCell ref="S114:T114"/>
    <mergeCell ref="S98:T98"/>
    <mergeCell ref="U98:X98"/>
    <mergeCell ref="Y98:AB98"/>
    <mergeCell ref="AC98:AD98"/>
    <mergeCell ref="S62:T62"/>
    <mergeCell ref="U62:X62"/>
    <mergeCell ref="Y62:AB62"/>
    <mergeCell ref="AC62:AD62"/>
    <mergeCell ref="AC39:AD39"/>
    <mergeCell ref="S39:T39"/>
    <mergeCell ref="U39:X39"/>
    <mergeCell ref="Y39:AB39"/>
    <mergeCell ref="U66:X66"/>
    <mergeCell ref="Y66:AB66"/>
    <mergeCell ref="AC66:AD66"/>
    <mergeCell ref="S67:T67"/>
    <mergeCell ref="U67:X67"/>
    <mergeCell ref="Y67:AB67"/>
    <mergeCell ref="AC67:AD67"/>
    <mergeCell ref="S69:T69"/>
    <mergeCell ref="S61:T61"/>
    <mergeCell ref="U61:X61"/>
    <mergeCell ref="Y61:AB61"/>
    <mergeCell ref="U69:X69"/>
  </mergeCells>
  <pageMargins left="0.61" right="0.17" top="0.28000000000000003" bottom="0.25" header="0.17" footer="0.17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81640625"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81640625" defaultRowHeight="14.5" x14ac:dyDescent="0.3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8D2786879A84C98C986A1D2FE2AC0" ma:contentTypeVersion="14" ma:contentTypeDescription="Create a new document." ma:contentTypeScope="" ma:versionID="1de484fe35e129ec2b888b1eb028e124">
  <xsd:schema xmlns:xsd="http://www.w3.org/2001/XMLSchema" xmlns:xs="http://www.w3.org/2001/XMLSchema" xmlns:p="http://schemas.microsoft.com/office/2006/metadata/properties" xmlns:ns2="0c958bcd-fe3d-4310-8463-0016d19558cc" xmlns:ns3="36538d5f-f7e1-46e7-b8e6-8d0f62ce9765" targetNamespace="http://schemas.microsoft.com/office/2006/metadata/properties" ma:root="true" ma:fieldsID="2b3108d62c1504359217dc7b6f4978af" ns2:_="" ns3:_="">
    <xsd:import namespace="0c958bcd-fe3d-4310-8463-0016d19558cc"/>
    <xsd:import namespace="36538d5f-f7e1-46e7-b8e6-8d0f62ce97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Them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8bcd-fe3d-4310-8463-0016d1955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Theme" ma:index="19" nillable="true" ma:displayName="Theme" ma:format="Dropdown" ma:internalName="Theme">
      <xsd:simpleType>
        <xsd:restriction base="dms:Choice">
          <xsd:enumeration value="Open data"/>
          <xsd:enumeration value="PLR"/>
          <xsd:enumeration value="SOE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8d5f-f7e1-46e7-b8e6-8d0f62ce97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eme xmlns="0c958bcd-fe3d-4310-8463-0016d19558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3AC7D8-4FB1-4AB5-A089-53CDF6964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58bcd-fe3d-4310-8463-0016d19558cc"/>
    <ds:schemaRef ds:uri="36538d5f-f7e1-46e7-b8e6-8d0f62ce97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3E03CC-7222-4780-9CED-800B648884A4}">
  <ds:schemaRefs>
    <ds:schemaRef ds:uri="http://schemas.openxmlformats.org/package/2006/metadata/core-properties"/>
    <ds:schemaRef ds:uri="0c958bcd-fe3d-4310-8463-0016d19558c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36538d5f-f7e1-46e7-b8e6-8d0f62ce976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7AF5533-17AF-4577-9AF2-5E2AD360D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Utilisateur Windows</cp:lastModifiedBy>
  <cp:lastPrinted>2021-08-19T13:11:14Z</cp:lastPrinted>
  <dcterms:created xsi:type="dcterms:W3CDTF">2015-05-13T10:23:14Z</dcterms:created>
  <dcterms:modified xsi:type="dcterms:W3CDTF">2021-09-08T10:19:13Z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0x010100AF08D2786879A84C98C986A1D2FE2AC0</vt:lpwstr>
  </property>
</Properties>
</file>